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ko\Downloads\"/>
    </mc:Choice>
  </mc:AlternateContent>
  <xr:revisionPtr revIDLastSave="0" documentId="13_ncr:1_{2745B025-7615-467C-8D04-A66EE2B9DA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Pielikums" sheetId="5" r:id="rId1"/>
    <sheet name="2.Pielikums" sheetId="10" r:id="rId2"/>
    <sheet name="3.Pielikums" sheetId="3" r:id="rId3"/>
    <sheet name="4.Pielikums" sheetId="11" r:id="rId4"/>
    <sheet name="5.Pielikums" sheetId="9" r:id="rId5"/>
    <sheet name="6.Pielikums" sheetId="13" r:id="rId6"/>
  </sheets>
  <definedNames>
    <definedName name="_xlnm._FilterDatabase" localSheetId="4" hidden="1">'5.Pielikums'!$A$7:$O$304</definedName>
    <definedName name="Excel_BuiltIn_Print_Titles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0" l="1"/>
  <c r="C65" i="10"/>
  <c r="C64" i="10"/>
  <c r="C63" i="10"/>
  <c r="C10" i="10"/>
  <c r="C74" i="5"/>
  <c r="C173" i="10"/>
  <c r="C18" i="13" l="1"/>
  <c r="E17" i="13"/>
  <c r="E14" i="13" s="1"/>
  <c r="E30" i="13" s="1"/>
  <c r="D17" i="13"/>
  <c r="D14" i="13"/>
  <c r="D30" i="13" s="1"/>
  <c r="E32" i="13"/>
  <c r="D32" i="13"/>
  <c r="H307" i="9" l="1"/>
  <c r="I307" i="9"/>
  <c r="J307" i="9"/>
  <c r="K307" i="9"/>
  <c r="L307" i="9"/>
  <c r="M307" i="9"/>
  <c r="N307" i="9"/>
  <c r="O307" i="9"/>
  <c r="G307" i="9"/>
  <c r="M292" i="9"/>
  <c r="N292" i="9" s="1"/>
  <c r="M298" i="9"/>
  <c r="N298" i="9" s="1"/>
  <c r="M295" i="9"/>
  <c r="N295" i="9" s="1"/>
  <c r="M301" i="9"/>
  <c r="N301" i="9" s="1"/>
  <c r="M294" i="9"/>
  <c r="N294" i="9" s="1"/>
  <c r="M293" i="9"/>
  <c r="N293" i="9" s="1"/>
  <c r="M304" i="9"/>
  <c r="N304" i="9" s="1"/>
  <c r="M303" i="9"/>
  <c r="N303" i="9" s="1"/>
  <c r="M297" i="9"/>
  <c r="N297" i="9" s="1"/>
  <c r="M296" i="9"/>
  <c r="N296" i="9" s="1"/>
  <c r="M302" i="9"/>
  <c r="N302" i="9" s="1"/>
  <c r="M300" i="9"/>
  <c r="N300" i="9" s="1"/>
  <c r="M299" i="9"/>
  <c r="N299" i="9" s="1"/>
</calcChain>
</file>

<file path=xl/sharedStrings.xml><?xml version="1.0" encoding="utf-8"?>
<sst xmlns="http://schemas.openxmlformats.org/spreadsheetml/2006/main" count="3454" uniqueCount="979">
  <si>
    <t>\\ KOPSAVILKUMS</t>
  </si>
  <si>
    <t>Rādītāju nosaukumi</t>
  </si>
  <si>
    <t>Budžeta kategoriju kodi</t>
  </si>
  <si>
    <t>Apstiprināts 2024. gadam</t>
  </si>
  <si>
    <t>EUR</t>
  </si>
  <si>
    <t>I IEŅĒMUMI - kopā</t>
  </si>
  <si>
    <t/>
  </si>
  <si>
    <t>1</t>
  </si>
  <si>
    <t>2</t>
  </si>
  <si>
    <t>3</t>
  </si>
  <si>
    <t>IENĀKUMA NODOKĻI</t>
  </si>
  <si>
    <t>1.0.0.0.</t>
  </si>
  <si>
    <t xml:space="preserve">  Ieņēmumi no iedzīvotāju ienākuma nodokļa</t>
  </si>
  <si>
    <t xml:space="preserve">  1.1.0.0.</t>
  </si>
  <si>
    <t>ĪPAŠUMA NODOKĻI</t>
  </si>
  <si>
    <t>4.0.0.0.</t>
  </si>
  <si>
    <t xml:space="preserve">  Nekustamā īpašuma nodoklis</t>
  </si>
  <si>
    <t xml:space="preserve">  4.1.0.0.</t>
  </si>
  <si>
    <t>NODOKĻI PAR PAKALPOJUMIEM UN PRECĒM</t>
  </si>
  <si>
    <t>5.0.0.0.</t>
  </si>
  <si>
    <t xml:space="preserve">  Nodokļi un maksājumi par tiesībām lietot atsevišķas preces</t>
  </si>
  <si>
    <t xml:space="preserve">  5.5.0.0.</t>
  </si>
  <si>
    <t>IEŅĒMUMI NO UZŅĒMĒJDARBĪBAS UN ĪPAŠUMA</t>
  </si>
  <si>
    <t>8.0.0.0.</t>
  </si>
  <si>
    <t xml:space="preserve">  Procentu ieņēmumi par depozītiem, kontu atlikumiem, valsts parāda vērtspapīriem un atlikto maksājumu</t>
  </si>
  <si>
    <t xml:space="preserve">  8.6.0.0.</t>
  </si>
  <si>
    <t>VALSTS (PAŠVALDĪBU) NODEVAS UN KANCELEJAS NODEVAS</t>
  </si>
  <si>
    <t>9.0.0.0.</t>
  </si>
  <si>
    <t xml:space="preserve">  Valsts nodevas, kuras ieskaita pašvaldību budžetā</t>
  </si>
  <si>
    <t xml:space="preserve">  9.4.0.0.</t>
  </si>
  <si>
    <t xml:space="preserve">  Pašvaldību nodevas</t>
  </si>
  <si>
    <t xml:space="preserve">  9.5.0.0.</t>
  </si>
  <si>
    <t>NAUDAS SODI UN SANKCIJAS</t>
  </si>
  <si>
    <t>10.0.0.0.</t>
  </si>
  <si>
    <t xml:space="preserve">  Naudas sodi</t>
  </si>
  <si>
    <t xml:space="preserve">  10.1.0.0.</t>
  </si>
  <si>
    <t>PĀRĒJIE NENODOKĻU IEŅĒMUMI</t>
  </si>
  <si>
    <t>12.0.0.0.</t>
  </si>
  <si>
    <t xml:space="preserve">  Nenodokļu ieņēmumi un ieņēmumi no zaudējumu atlīdzībām un kompensācijām</t>
  </si>
  <si>
    <t xml:space="preserve">  12.2.0.0.</t>
  </si>
  <si>
    <t xml:space="preserve">  Dažādi nenodokļu ieņēmumi</t>
  </si>
  <si>
    <t xml:space="preserve">  12.3.0.0.</t>
  </si>
  <si>
    <t>Ieņēmumi no valsts (pašvaldību) īpašuma iznomāšanas, pārdošanas un no nodokļu pamatparāda kapitalizācijas</t>
  </si>
  <si>
    <t>13.0.0.0.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</si>
  <si>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</si>
  <si>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</si>
  <si>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</si>
  <si>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</si>
  <si>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 xml:space="preserve">  Ieņēmumi no valsts un pašvaldību kustamā īpašuma un mantas realizācijas</t>
  </si>
  <si>
    <t xml:space="preserve">  13.4.0.0.</t>
  </si>
  <si>
    <t>No valsts budžeta daļēji finansētu atvasinātu publisku personu un budžeta nefinansētu iestāžu transferti</t>
  </si>
  <si>
    <t>17.0.0.0.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</si>
  <si>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</si>
  <si>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</si>
  <si>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</si>
  <si>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>18.0.0.0.</t>
  </si>
  <si>
    <t xml:space="preserve">  Pašvaldību saņemtie transferti no valsts budžeta</t>
  </si>
  <si>
    <t xml:space="preserve">  18.6.0.0.</t>
  </si>
  <si>
    <t>PAŠVALDĪBU BUDŽETU TRANSFERTI</t>
  </si>
  <si>
    <t>19.0.0.0.</t>
  </si>
  <si>
    <t xml:space="preserve">  Pašvaldību saņemtie transferti no citām pašvaldībām</t>
  </si>
  <si>
    <t xml:space="preserve">  19.2.0.0.</t>
  </si>
  <si>
    <t>Iestādes ieņēmumi</t>
  </si>
  <si>
    <t>21.0.0.0.</t>
  </si>
  <si>
    <t xml:space="preserve">  Ieņēmumi no iestāžu sniegtajiem maksas pakalpojumiem un citi pašu ieņēmumi</t>
  </si>
  <si>
    <t xml:space="preserve">  21.3.0.0.</t>
  </si>
  <si>
    <t xml:space="preserve">  Pārējie 21.3.0.0.grupā neklasificētie iestāžu ieņēmumi par iestāžu sniegtajiem maksas pakalpojumiem un citi pašu ieņēmumi</t>
  </si>
  <si>
    <t xml:space="preserve">  21.4.0.0.</t>
  </si>
  <si>
    <t>II IZDEVUMI - kopā</t>
  </si>
  <si>
    <t>Izdevumi atbilstoši funkcionālajām kategorijām</t>
  </si>
  <si>
    <t>Atpūta, kultūra un reliģija</t>
  </si>
  <si>
    <t>08.000</t>
  </si>
  <si>
    <t>Izglītība</t>
  </si>
  <si>
    <t>09.000</t>
  </si>
  <si>
    <t>Izdevumi atbilstoši ekonomiskajām kategorijām</t>
  </si>
  <si>
    <t>Atlīdzība</t>
  </si>
  <si>
    <t>1000</t>
  </si>
  <si>
    <t xml:space="preserve">  Atalgojums</t>
  </si>
  <si>
    <t xml:space="preserve">  1100</t>
  </si>
  <si>
    <t xml:space="preserve">  Darba devēja valsts sociālās apdrošināšanas obligātās iemaksas, pabalsti un kompensācijas</t>
  </si>
  <si>
    <t xml:space="preserve">  1200</t>
  </si>
  <si>
    <t>Preces un pakalpojumi</t>
  </si>
  <si>
    <t>2000</t>
  </si>
  <si>
    <t xml:space="preserve">  Mācību, darba un dienesta komandējumi, darba braucieni</t>
  </si>
  <si>
    <t xml:space="preserve">  2100</t>
  </si>
  <si>
    <t xml:space="preserve">  Pakalpojumi</t>
  </si>
  <si>
    <t xml:space="preserve">  2200</t>
  </si>
  <si>
    <t xml:space="preserve">  Krājumi, materiāli, energoresursi, preces, biroja preces un inventārs, kurus neuzskaita kodā 5000</t>
  </si>
  <si>
    <t xml:space="preserve">  2300</t>
  </si>
  <si>
    <t xml:space="preserve">  Izdevumi periodikas iegādei bibliotēku krājumiem</t>
  </si>
  <si>
    <t xml:space="preserve">  2400</t>
  </si>
  <si>
    <t xml:space="preserve">  Budžeta iestāžu nodokļu, nodevu un sankciju maksājumi</t>
  </si>
  <si>
    <t xml:space="preserve">  2500</t>
  </si>
  <si>
    <t>Subsīdijas un dotācijas</t>
  </si>
  <si>
    <t>3000</t>
  </si>
  <si>
    <t xml:space="preserve">  Subsīdijas un dotācijas komersantiem, biedrībām, nodibinājumiem un fiziskām personām</t>
  </si>
  <si>
    <t xml:space="preserve">  3200</t>
  </si>
  <si>
    <t>Procentu izdevumi</t>
  </si>
  <si>
    <t>4000</t>
  </si>
  <si>
    <t xml:space="preserve">  Pārējie procentu maksājumi</t>
  </si>
  <si>
    <t xml:space="preserve">  4300</t>
  </si>
  <si>
    <t>Pamatkapitāla veidošana</t>
  </si>
  <si>
    <t>5000</t>
  </si>
  <si>
    <t xml:space="preserve">  Nemateriālie ieguldījumi</t>
  </si>
  <si>
    <t xml:space="preserve">  5100</t>
  </si>
  <si>
    <t xml:space="preserve">  Pamatlīdzekļi, ieguldījuma īpašumi un bioloģiskie aktīvi</t>
  </si>
  <si>
    <t xml:space="preserve">  5200</t>
  </si>
  <si>
    <t>Sociāla rakstura maksājumi un kompensācijas</t>
  </si>
  <si>
    <t>6000</t>
  </si>
  <si>
    <t xml:space="preserve">  Pensijas un sociālie pabalsti naudā</t>
  </si>
  <si>
    <t xml:space="preserve">  6200</t>
  </si>
  <si>
    <t xml:space="preserve">  Sociālie pabalsti natūrā</t>
  </si>
  <si>
    <t xml:space="preserve">  6300</t>
  </si>
  <si>
    <t xml:space="preserve">  Pārējie klasifikācijā neminētie maksājumi iedzīvotājiem natūrā un kompensācijas</t>
  </si>
  <si>
    <t xml:space="preserve">  6400</t>
  </si>
  <si>
    <t>Transferti, uzturēšanas izdevumu transferti, pašu resursu maksājumi, starptautiskā sadarbība</t>
  </si>
  <si>
    <t>7000</t>
  </si>
  <si>
    <t xml:space="preserve">  Pašvaldību transferti un uzturēšanas izdevumu transferti</t>
  </si>
  <si>
    <t xml:space="preserve">  7200</t>
  </si>
  <si>
    <t>III Ieņēmumu pārsniegums (+) deficīts (-) (I-II)</t>
  </si>
  <si>
    <t>IV FINANSĒŠANA - kopā</t>
  </si>
  <si>
    <t>Naudas līdzekļi un noguldījumi (bilances aktīvā)</t>
  </si>
  <si>
    <t>F20010000</t>
  </si>
  <si>
    <t xml:space="preserve">  Naudas līdzekļi</t>
  </si>
  <si>
    <t xml:space="preserve">  F21010000</t>
  </si>
  <si>
    <t xml:space="preserve">  Pieprasījuma noguldījumi (bilances aktīvā)</t>
  </si>
  <si>
    <t xml:space="preserve">  F22010000</t>
  </si>
  <si>
    <t>Aizņēmumi</t>
  </si>
  <si>
    <t>F40020000</t>
  </si>
  <si>
    <t xml:space="preserve">  Saņemtie aizņēmumi</t>
  </si>
  <si>
    <t xml:space="preserve">  F40020010</t>
  </si>
  <si>
    <t xml:space="preserve">  Saņemto aizņēmumu atmaksa</t>
  </si>
  <si>
    <t xml:space="preserve">  F40020020</t>
  </si>
  <si>
    <t>1.pielikums</t>
  </si>
  <si>
    <t>Ventspils novada domes</t>
  </si>
  <si>
    <t>PAMATBUDŽETS
IEŅĒMUMU UN IZDEVUMU TĀME 2024. gadam</t>
  </si>
  <si>
    <t>ZIEDOJUMU BUDŽETS
IEŅĒMUMU UN IZDEVUMU TĀME 2024. gadam</t>
  </si>
  <si>
    <t xml:space="preserve">            Pamatkapitāla veidošana</t>
  </si>
  <si>
    <t xml:space="preserve">            Preces un pakalpojumi</t>
  </si>
  <si>
    <t xml:space="preserve">            Atlīdzība</t>
  </si>
  <si>
    <t xml:space="preserve">      10.910 Pārējās citur neklasificētās sociālās aizsardzības pārraudzība</t>
  </si>
  <si>
    <t xml:space="preserve">    10.900 Pārējā citur neklasificētā sociālā aizsardzība</t>
  </si>
  <si>
    <t xml:space="preserve">          Sociāla rakstura maksājumi un kompensācijas</t>
  </si>
  <si>
    <t xml:space="preserve">          Preces un pakalpojumi</t>
  </si>
  <si>
    <t xml:space="preserve">          Atlīdzība</t>
  </si>
  <si>
    <t xml:space="preserve">    10.700 Pārējais citur neklasificēts atbalsts sociāli atstumtām personām</t>
  </si>
  <si>
    <t xml:space="preserve">    10.600 Mājokļa atbalsts</t>
  </si>
  <si>
    <t xml:space="preserve">    10.400 Atbalsts ģimenēm ar bērniem</t>
  </si>
  <si>
    <t xml:space="preserve">        10.121 Sociālā aizsardzība invaliditātes gadījumā</t>
  </si>
  <si>
    <t xml:space="preserve">      10.120 Sociālā aizsardzība invaliditātes gadījumā</t>
  </si>
  <si>
    <t xml:space="preserve">    10.100 Sociālā aizsardzība darbnespējas gadījumā</t>
  </si>
  <si>
    <t xml:space="preserve">  10.000 Sociālā aizsardzība</t>
  </si>
  <si>
    <t xml:space="preserve">            Transferti, uzturēšanas izdevumu transferti, pašu resursu maksājumi, starptautiskā sadarbība</t>
  </si>
  <si>
    <t xml:space="preserve">            Sociāla rakstura maksājumi un kompensācijas</t>
  </si>
  <si>
    <t xml:space="preserve">      09.810 Pārējā izglītības vadība</t>
  </si>
  <si>
    <t xml:space="preserve">    09.800 Pārējā citur neklasificētā izglītība</t>
  </si>
  <si>
    <t xml:space="preserve">    09.600 Izglītības papildu pakalpojumi</t>
  </si>
  <si>
    <t xml:space="preserve">      09.510 Interešu un profesionālās ievirzes izglītība</t>
  </si>
  <si>
    <t xml:space="preserve">    09.500 Līmeņos nedefinētā izglītība</t>
  </si>
  <si>
    <t xml:space="preserve">        09.219 Visp.izglīt.mācību iest.izdevumi, kuras vienl.nodrošina vairāku ISCED-97 līm.izgl.1.-3.līm.ietv.</t>
  </si>
  <si>
    <t xml:space="preserve">      09.210 Vispārējā izglītība. Pamatizglītība (ISCED-971., 2. un 3.līmenis)</t>
  </si>
  <si>
    <t xml:space="preserve">    09.200 Pamatizglītība, vispārējā un profesionālā izglītība (ISCED-971., 2. un 3.līmenis)</t>
  </si>
  <si>
    <t xml:space="preserve">    09.100 Pirmsskolas izglītība (ISCED-97 0.līmenis)</t>
  </si>
  <si>
    <t xml:space="preserve">  09.000 Izglītība</t>
  </si>
  <si>
    <t xml:space="preserve">      08.330 Izdevniecība</t>
  </si>
  <si>
    <t xml:space="preserve">    08.300 Apraides un izdevniecības pakalpojumi</t>
  </si>
  <si>
    <t xml:space="preserve">      08.230 Kultūras centri, nami, klubi</t>
  </si>
  <si>
    <t xml:space="preserve">      08.220 Muzeji un izstādes</t>
  </si>
  <si>
    <t xml:space="preserve">      08.210 Bibliotēkas</t>
  </si>
  <si>
    <t xml:space="preserve">    08.200 Kultūra</t>
  </si>
  <si>
    <t xml:space="preserve">          Pamatkapitāla veidošana</t>
  </si>
  <si>
    <t xml:space="preserve">          Subsīdijas un dotācijas</t>
  </si>
  <si>
    <t xml:space="preserve">        Preces un pakalpojumi</t>
  </si>
  <si>
    <t xml:space="preserve">    08.100 Atpūtas un sporta pasākumi</t>
  </si>
  <si>
    <t xml:space="preserve">  08.000 Atpūta, kultūra un reliģija</t>
  </si>
  <si>
    <t xml:space="preserve">      07.210 Ambulatorās ārstniecības iestādes</t>
  </si>
  <si>
    <t xml:space="preserve">    07.200 Ambulatoro ārstniecības iestāžu darbība un pakalpojumi</t>
  </si>
  <si>
    <t xml:space="preserve">  07.000 Veselība</t>
  </si>
  <si>
    <t xml:space="preserve">        Pamatkapitāla veidošana</t>
  </si>
  <si>
    <t xml:space="preserve">        Subsīdijas un dotācijas</t>
  </si>
  <si>
    <t xml:space="preserve">        Atlīdzība</t>
  </si>
  <si>
    <t xml:space="preserve">    06.600 Pārējā citur neklasificētā teritoriju un mājokļu apsaimniekošanas darbība</t>
  </si>
  <si>
    <t xml:space="preserve">  06.000 Teritoriju un mājokļu apsaimniekošana</t>
  </si>
  <si>
    <t xml:space="preserve">    05.600 Pārējā citur neklasificētā vides aizsardzība</t>
  </si>
  <si>
    <t xml:space="preserve">  05.000 Vides aizsardzība</t>
  </si>
  <si>
    <t xml:space="preserve">        Sociāla rakstura maksājumi un kompensācijas</t>
  </si>
  <si>
    <t xml:space="preserve">    04.900 Pārējā citur neklasificēta ekonomiskā darbība</t>
  </si>
  <si>
    <t xml:space="preserve">          Transferti, uzturēšanas izdevumu transferti, pašu resursu maksājumi, starptautiskā sadarbība</t>
  </si>
  <si>
    <t xml:space="preserve">      04.740 Vairāku mērķu attīstības projekti</t>
  </si>
  <si>
    <t xml:space="preserve">    04.700 Citas nozares</t>
  </si>
  <si>
    <t xml:space="preserve">      04.230 Zivsaimniecība un medniecība</t>
  </si>
  <si>
    <t xml:space="preserve">    04.200 Lauksaimniecība, mežsaimniecība, zivsaimniecība un medniecība</t>
  </si>
  <si>
    <t xml:space="preserve">  04.000 Ekonomiskā darbība</t>
  </si>
  <si>
    <t xml:space="preserve">      03.110 Policijas dienesti</t>
  </si>
  <si>
    <t xml:space="preserve">    03.100 Policija</t>
  </si>
  <si>
    <t xml:space="preserve">  03.000 Sabiedriskā kārtība un drošība</t>
  </si>
  <si>
    <t xml:space="preserve">      01.890 Pārējie citur neklasificētie vispārēja rakstura transferti starp dažādiem valsts pārvaldes līmeņiem</t>
  </si>
  <si>
    <t xml:space="preserve">    01.800 Vispārēja rakstura transferti starp valsts pārvaldes dažādiem līmeņiem</t>
  </si>
  <si>
    <t xml:space="preserve">            Procentu izdevumi</t>
  </si>
  <si>
    <t xml:space="preserve">        01.721 Pašvaldību budžetu iekšējā valsts parāda darījumi</t>
  </si>
  <si>
    <t xml:space="preserve">      01.720 Pašvaldību budžetu parāda darījumi</t>
  </si>
  <si>
    <t xml:space="preserve">    01.700 Vispārējās valdības sektora (valsts un pašvaldības) parāda darījumi</t>
  </si>
  <si>
    <t xml:space="preserve">    01.600 Pārējie iepriekš neklasificētie vispārējie valdības dienesti</t>
  </si>
  <si>
    <t xml:space="preserve">      01.110 Izpildvaras un likumdošanas varas institūcijas</t>
  </si>
  <si>
    <t xml:space="preserve">    01.100 Izpildvara, likumdošanas vara, finanšu un fiskālā darbība, ārlietas</t>
  </si>
  <si>
    <t xml:space="preserve">  01.000 Vispārējie valdības dienesti</t>
  </si>
  <si>
    <t xml:space="preserve">        P-14-3 Sociālo mājokļu atjaunošana vai jaunu mājokļu būvniecība</t>
  </si>
  <si>
    <t xml:space="preserve">        P-14-2 Mājokļa pielāgošana cilvēkiem ar funkcionāliem traucējumiem</t>
  </si>
  <si>
    <t xml:space="preserve">        P-14-1 Rūpnīcas iela 6, Ugālē, dienas centrs senioriem - Atbalstoša daudzfunkc.centra iekļaujošai sabiedrībai izveide</t>
  </si>
  <si>
    <t xml:space="preserve">        14.01 Sociālais dienests</t>
  </si>
  <si>
    <t xml:space="preserve">      14.06 Atbalsts Ukrainas civiliedzīvotājiem</t>
  </si>
  <si>
    <t xml:space="preserve">      14.02 Sociālie pabalsti un pakalpojumi</t>
  </si>
  <si>
    <t xml:space="preserve">      14.05 Grupu dzīvokļi</t>
  </si>
  <si>
    <t xml:space="preserve">      14.04 Mājokļu atbalsts</t>
  </si>
  <si>
    <t xml:space="preserve">      18 Bāriņtiesa</t>
  </si>
  <si>
    <t xml:space="preserve">        14.03 Asistentu pakalpojumi</t>
  </si>
  <si>
    <t xml:space="preserve">          14.03_1 Asistentu pakalpojumi/administratīvās izmaksas (8%)</t>
  </si>
  <si>
    <t xml:space="preserve">        15.01 Izglītības pārvalde</t>
  </si>
  <si>
    <t xml:space="preserve">      13.01-5 Ziru pagasta skolēnu pārvadājumi</t>
  </si>
  <si>
    <t xml:space="preserve">      12.03-5 Zlēku PII Rūķītis_ēdināšana</t>
  </si>
  <si>
    <t xml:space="preserve">      12.01-5 Zlēku pagasta skolēnu pārvadājumi</t>
  </si>
  <si>
    <t xml:space="preserve">      11.03-5 Vārves PII Zīļuks_ēdināšana</t>
  </si>
  <si>
    <t xml:space="preserve">      11.02-8 Zūru pamatskola_ēdināšana</t>
  </si>
  <si>
    <t xml:space="preserve">      11.02-4 Zūru pamatskola_IZM MD 1.-4.klašu ēdināšana</t>
  </si>
  <si>
    <t xml:space="preserve">      11.01-5 Vārves pagasta skolēnu pārvadājumi</t>
  </si>
  <si>
    <t xml:space="preserve">      10.02-8 Užavas pamatskola_ēdināšana</t>
  </si>
  <si>
    <t xml:space="preserve">      10.02-4 Užavas pamatskola_IZM MD 1.-4.klašu ēdināšana</t>
  </si>
  <si>
    <t xml:space="preserve">      10.01-5 Užavas pagasta skolēnu pārvadājumi</t>
  </si>
  <si>
    <t xml:space="preserve">      09.01-5 Usmas pagasta skolēnu pārvadājumi</t>
  </si>
  <si>
    <t xml:space="preserve">      08.03-5 Ugāles PII Lācītis_ēdināšana</t>
  </si>
  <si>
    <t xml:space="preserve">      08.02-9 Ugāles vidusskola_IZM MD 1.-4.klašu ēdināšana_UKRAINAS civiliedz.</t>
  </si>
  <si>
    <t xml:space="preserve">      08.02-8 Ugāles vidusskola_ēdināšana</t>
  </si>
  <si>
    <t xml:space="preserve">      08.02-4 Ugāles vidusskola_IZM MD 1.-4.klašu ēdināšana</t>
  </si>
  <si>
    <t xml:space="preserve">      08.01-5 Ugāles pagasta skolēnu pārvadājumi</t>
  </si>
  <si>
    <t xml:space="preserve">      07.02-8 Tārgales pamatskola_ēdināšana</t>
  </si>
  <si>
    <t xml:space="preserve">      07.02-4 Tārgales pamatskola_IZM MD 1.-4.klašu ēdināšana</t>
  </si>
  <si>
    <t xml:space="preserve">      07.01-5 Tārgales pagasta skolēnu pārvadājumi</t>
  </si>
  <si>
    <t xml:space="preserve">      06.01-5 Jūrkalnes pagasta skolēnu pārvadājumi</t>
  </si>
  <si>
    <t xml:space="preserve">      05.02-8 Puzes pamatskola_ēdināšana</t>
  </si>
  <si>
    <t xml:space="preserve">      05.02-4 Puzes pamatskola_IZM MD 1.-4.klašu ēdināšana</t>
  </si>
  <si>
    <t xml:space="preserve">      05.01-5 Puzes pagasta skolēnu pārvadājumi</t>
  </si>
  <si>
    <t xml:space="preserve">      04.02-8 Popes pamatskola_ēdināšana</t>
  </si>
  <si>
    <t xml:space="preserve">      04.02-4 Popes pamatskola_IZM MD 1.-4.klašu ēdināšana</t>
  </si>
  <si>
    <t xml:space="preserve">      04.01-5 Popes pagasta skolēnu pārvadājumi</t>
  </si>
  <si>
    <t xml:space="preserve">      03.03-5 Piltenes PII Taurenītis_ēdināšana</t>
  </si>
  <si>
    <t xml:space="preserve">      03.02-9 Piltenes pamatskola_IZM MD 1.-4.klašu ēdināšana_UKRAINAS civiliedz.</t>
  </si>
  <si>
    <t xml:space="preserve">      03.02-8 Piltenes pamatskola_ēdināšana</t>
  </si>
  <si>
    <t xml:space="preserve">      03.02-4 Piltenes pamatskola_IZM MD 1.-4.klašu ēdināšana</t>
  </si>
  <si>
    <t xml:space="preserve">      03.01-5 Piltenes pilsētas un pagasta apvienības skolēnu pārvadājumi</t>
  </si>
  <si>
    <t xml:space="preserve">      02.01-5 Ances pagasta skolēnu pārvadājumi</t>
  </si>
  <si>
    <t xml:space="preserve">        15.06-3 Bērnu un jaunatnes sporta skola_Pašvaldības fin._PEDAGOGI</t>
  </si>
  <si>
    <t xml:space="preserve">        15.06-1 Bērnu un jaunatnes sporta skola_IZM MD pedagogi</t>
  </si>
  <si>
    <t xml:space="preserve">        15.06 Bērnu un jaunatnes sporta skola</t>
  </si>
  <si>
    <t xml:space="preserve">        08.06-3 Ugāles mūzikas un mākslas skola_Pašvaldības fin._PEDAGOGI</t>
  </si>
  <si>
    <t xml:space="preserve">        08.06-2 Ugāles mūzikas un mākslas skola_maksas pakalpojumi</t>
  </si>
  <si>
    <t xml:space="preserve">        08.06-1 Ugāles mūzikas un mākslas skola_IZM MD pedagogi</t>
  </si>
  <si>
    <t xml:space="preserve">        08.06 Ugāles mūzikas un mākslas skola</t>
  </si>
  <si>
    <t xml:space="preserve">        03.06-3 Piltenes mūzikas skola_Pašvaldības fin._PEDAGOGI</t>
  </si>
  <si>
    <t xml:space="preserve">        03.06-2 Piltenes mūzikas skola_maksas pakalpojumi</t>
  </si>
  <si>
    <t xml:space="preserve">        03.06-1 Piltenes mūzikas skola_IZM MD pedagogi</t>
  </si>
  <si>
    <t xml:space="preserve">        03.06 Piltenes mūzikas skola</t>
  </si>
  <si>
    <t xml:space="preserve">          P-15.01-2 Skolas soma</t>
  </si>
  <si>
    <t xml:space="preserve">          P-15.01-1 Atbalsts izglītojamo individuālo kompetenču attīstībai</t>
  </si>
  <si>
    <t xml:space="preserve">          P-03.02-1 ERASMUS - Mācīšanās ārpus klases</t>
  </si>
  <si>
    <t xml:space="preserve">          15.02-5_MD IZM MD mācību līdzekļi</t>
  </si>
  <si>
    <t xml:space="preserve">          15.02-1_MD IZM MD pedagogi</t>
  </si>
  <si>
    <t xml:space="preserve">          15.01-1 Izglītības veicināšanas pasākumi</t>
  </si>
  <si>
    <t xml:space="preserve">          11.02-7 Zūru pamatskola_Pašvaldības fin._PEDAGOGI</t>
  </si>
  <si>
    <t xml:space="preserve">          11.02-6 Zūru pamatskola_maksas pakalpojumi</t>
  </si>
  <si>
    <t xml:space="preserve">          11.02-3 Zūru pamatskola_IZM MD interešu izgl. pedagogi</t>
  </si>
  <si>
    <t xml:space="preserve">          11.02-2 Zūru pamatskola_IZM MD 5-6gad pedagogi</t>
  </si>
  <si>
    <t xml:space="preserve">          11.02-1 Zūru pamatskola_IZM MD pedagogi</t>
  </si>
  <si>
    <t xml:space="preserve">          11.02 Zūru pamatskola</t>
  </si>
  <si>
    <t xml:space="preserve">          10.02-7 Užavas pamatskola_Pašvaldības fin._PEDAGOGI</t>
  </si>
  <si>
    <t xml:space="preserve">          10.02-3 Užavas pamatskola_IZM MD interešu izgl. pedagogi</t>
  </si>
  <si>
    <t xml:space="preserve">          10.02-2 Užavas pamatskola_IZM MD 5-6gad pedagogi</t>
  </si>
  <si>
    <t xml:space="preserve">          10.02-1 Užavas pamatskola_IZM MD pedagogi</t>
  </si>
  <si>
    <t xml:space="preserve">          10.02 Užavas pamatskola</t>
  </si>
  <si>
    <t xml:space="preserve">          08.02-7 Ugāles vidusskola pamatskola_Pašvaldības fin._PEDAGOGI</t>
  </si>
  <si>
    <t xml:space="preserve">          08.02-6 Ugāles vidusskola_maksas pakalpojumi</t>
  </si>
  <si>
    <t xml:space="preserve">          08.02-3 Ugāles vidusskola_IZM MD interešu izgl. pedagogi</t>
  </si>
  <si>
    <t xml:space="preserve">          08.02-1 Ugāles vidusskola_IZM MD pedagogi</t>
  </si>
  <si>
    <t xml:space="preserve">          08.02 Ugāles vidusskola</t>
  </si>
  <si>
    <t xml:space="preserve">          07.02-7 Tārgales pamatskola_Pašvaldības fin._PEDAGOGI</t>
  </si>
  <si>
    <t xml:space="preserve">          07.02-6 Tārgales pamatskola_maksas pakalpojumi</t>
  </si>
  <si>
    <t xml:space="preserve">          07.02-3 Tārgales pamatskola_IZM MD interešu izgl. pedagogi</t>
  </si>
  <si>
    <t xml:space="preserve">          07.02-2 Tārgales pamatskola_IZM MD 5-6gad pedagogi</t>
  </si>
  <si>
    <t xml:space="preserve">          07.02-1 Tārgales pamatskola_IZM MD pedagogi</t>
  </si>
  <si>
    <t xml:space="preserve">          07.02 Tārgales pamatskola</t>
  </si>
  <si>
    <t xml:space="preserve">          05.02-7 Puzes pamatskola_Pašvaldības fin._PEDAGOGI</t>
  </si>
  <si>
    <t xml:space="preserve">          05.02-3 Puzes pamatskola_IZM MD interešu izgl. pedagogi</t>
  </si>
  <si>
    <t xml:space="preserve">          05.02-2 Puzes pamatskola_IZM MD 5-6gad pedagogi</t>
  </si>
  <si>
    <t xml:space="preserve">          05.02-1 Puzes pamatskola_IZM MD pedagogi</t>
  </si>
  <si>
    <t xml:space="preserve">          05.02 Puzes pamatskola</t>
  </si>
  <si>
    <t xml:space="preserve">          04.02-7 Popes pamatskola_Pašvaldības fin._PEDAGOGI</t>
  </si>
  <si>
    <t xml:space="preserve">          04.02-6 Popes pamatskola_maksas pakalpojumi</t>
  </si>
  <si>
    <t xml:space="preserve">          04.02-3 Popes pamatskola_IZM MD interešu izgl. pedagogi</t>
  </si>
  <si>
    <t xml:space="preserve">          04.02-2 Popes pamatskola_IZM MD 5-6gad pedagogi</t>
  </si>
  <si>
    <t xml:space="preserve">          04.02-1 Popes pamatskola_IZM MD pedagogi</t>
  </si>
  <si>
    <t xml:space="preserve">          04.02 Popes pamatskola</t>
  </si>
  <si>
    <t xml:space="preserve">          03.02-7 Piltenes pamatskola_Pašvaldības fin._PEDAGOGI</t>
  </si>
  <si>
    <t xml:space="preserve">          03.02-6 Piltenes pamatskola_maksas pakalpojumi</t>
  </si>
  <si>
    <t xml:space="preserve">          03.02-3 Piltenes pamatskola_IZM MD interešu izgl. pedagogi</t>
  </si>
  <si>
    <t xml:space="preserve">          03.02-1 Piltenes pamatskola_IZM MD pedagogi</t>
  </si>
  <si>
    <t xml:space="preserve">          03.02 Piltenes pamatskola</t>
  </si>
  <si>
    <t xml:space="preserve">      12.03-2 Zlēku PII Rūķītis_Pašvaldības fin._PEDAGOGI</t>
  </si>
  <si>
    <t xml:space="preserve">      12.03-1 Zlēku PII Rūķītis_IZM MD 5-6gad pedagogi</t>
  </si>
  <si>
    <t xml:space="preserve">      12.03 Zlēku PII Rūķītis</t>
  </si>
  <si>
    <t xml:space="preserve">      11.03-2 Vārves PII Zīļuks_Pašvaldības fin._PEDAGOGI</t>
  </si>
  <si>
    <t xml:space="preserve">      11.03-1 Vārves PII Zīļuks_IZM MD 5-6gad pedagogi</t>
  </si>
  <si>
    <t xml:space="preserve">      11.03 Vārves PII Zīļuks</t>
  </si>
  <si>
    <t xml:space="preserve">      08.03-2 Ugāles PII Lācītis_Pašvaldības fin._PEDAGOGI</t>
  </si>
  <si>
    <t xml:space="preserve">      08.03-1 Ugāles PII Lācītis_IZM MD 5-6gad pedagogi</t>
  </si>
  <si>
    <t xml:space="preserve">      08.03 Ugāles PII Lācītis</t>
  </si>
  <si>
    <t xml:space="preserve">      03.03-2 Piltenes PII Taurenītis_Pašvaldības fin._PEDAGOGI</t>
  </si>
  <si>
    <t xml:space="preserve">      03.03-1 Piltenes PII Taurenītis_IZM MD 5-6gad pedagogi</t>
  </si>
  <si>
    <t xml:space="preserve">      03.03 Piltenes PII Taurenītis</t>
  </si>
  <si>
    <t xml:space="preserve">        01-8 "Ventspils novadnieks" - informatīvs laikraksts</t>
  </si>
  <si>
    <t xml:space="preserve">        13.04-1 Ziru tautas nams_maksas pakalpojumi</t>
  </si>
  <si>
    <t xml:space="preserve">        13.04 Ziru tautas nams</t>
  </si>
  <si>
    <t xml:space="preserve">        12.04-1 Zlēku kultūras nams_maksas pakalpojumi</t>
  </si>
  <si>
    <t xml:space="preserve">        12.04 Zlēku kultūras nams</t>
  </si>
  <si>
    <t xml:space="preserve">        11.04-1 Vārves kultūras organizēšana_maksas pakalpojumi</t>
  </si>
  <si>
    <t xml:space="preserve">        11.04 Vārves kultūras organizēšana</t>
  </si>
  <si>
    <t xml:space="preserve">        10.04-1 Užavas tautas nams_maksas pakalpojumi</t>
  </si>
  <si>
    <t xml:space="preserve">        10.04 Užavas tautas nams</t>
  </si>
  <si>
    <t xml:space="preserve">        09.04-1 Usmas tautas nams_maksas pakalpojumi</t>
  </si>
  <si>
    <t xml:space="preserve">        09.04 Usmas tautas nams</t>
  </si>
  <si>
    <t xml:space="preserve">        08.04-1 Ugāles tautas nams_maksas pakalpojumi</t>
  </si>
  <si>
    <t xml:space="preserve">        08.04 Ugāles tautas nams</t>
  </si>
  <si>
    <t xml:space="preserve">        07.04-1 Tārgales kultūras organizēšana_maksas pakalpojumi</t>
  </si>
  <si>
    <t xml:space="preserve">        07.04 Tārgales kultūras organizēšana</t>
  </si>
  <si>
    <t xml:space="preserve">        06.04-1 Jūrkalnes tautas nams_maksas pakalpojumi</t>
  </si>
  <si>
    <t xml:space="preserve">        06.04 Jūrkalnes tautas nams</t>
  </si>
  <si>
    <t xml:space="preserve">        05.04-1 Puzes kultūras nams_maksas pakalpojumi</t>
  </si>
  <si>
    <t xml:space="preserve">        05.04 Puzes kultūras nams</t>
  </si>
  <si>
    <t xml:space="preserve">        04.04-1 Popes kultūras nams_maksas pakalpojumi</t>
  </si>
  <si>
    <t xml:space="preserve">        04.04 Popes kultūras nams</t>
  </si>
  <si>
    <t xml:space="preserve">        03.04-1 Piltenes kultūras nams_maksas pakalpojumi</t>
  </si>
  <si>
    <t xml:space="preserve">        03.04 Piltenes kultūras nams</t>
  </si>
  <si>
    <t xml:space="preserve">        02.04-1 Ances kultūras nams_maksas pakalpojumi</t>
  </si>
  <si>
    <t xml:space="preserve">        02.04 Ances kultūras nams</t>
  </si>
  <si>
    <t xml:space="preserve">        01.04-1 Kultūras nodaļa_KM MD pulciņu vad.</t>
  </si>
  <si>
    <t xml:space="preserve">        01.04 Kultūras nodaļa</t>
  </si>
  <si>
    <t xml:space="preserve">        P-11-1 Vārves novadpētniecības muzejs</t>
  </si>
  <si>
    <t xml:space="preserve">        11.07-1 Zūru novadpētniecības ekspozīcija_maksas pakalpojumi</t>
  </si>
  <si>
    <t xml:space="preserve">        11.07 Zūru novadpētniecības ekspozīcija</t>
  </si>
  <si>
    <t xml:space="preserve">        06.07-1 Jūrkalnes novadpētniecības ekspozīcija_maksas pakalpojumi</t>
  </si>
  <si>
    <t xml:space="preserve">        06.07 Jūrkalnes novadpētniecības ekspozīcija</t>
  </si>
  <si>
    <t xml:space="preserve">        03.07-1 Piltenes novadpētniecības ekspozīcija_maksas pakalpojumi</t>
  </si>
  <si>
    <t xml:space="preserve">        03.07 Piltenes novadpētniecības ekspozīcija</t>
  </si>
  <si>
    <t xml:space="preserve">        13.05 Ziru bibliotēka</t>
  </si>
  <si>
    <t xml:space="preserve">        12.05 Zlēku bibliotēka</t>
  </si>
  <si>
    <t xml:space="preserve">        11.052 Zūru bibliotēka</t>
  </si>
  <si>
    <t xml:space="preserve">        11.051 Vārves bibliotēka</t>
  </si>
  <si>
    <t xml:space="preserve">        10.05 Užavas bibliotēka</t>
  </si>
  <si>
    <t xml:space="preserve">        09.05 Usmas bibliotēka</t>
  </si>
  <si>
    <t xml:space="preserve">        08.05 Ugāles bibliotēka</t>
  </si>
  <si>
    <t xml:space="preserve">        07.05 Tārgales bibliotēka</t>
  </si>
  <si>
    <t xml:space="preserve">        06.05 Jūrkalnes bibliotēka</t>
  </si>
  <si>
    <t xml:space="preserve">        05.05 Puzes bibliotēka</t>
  </si>
  <si>
    <t xml:space="preserve">        04.05 Popes bibliotēka</t>
  </si>
  <si>
    <t xml:space="preserve">        03.05 Piltenes bibliotēka</t>
  </si>
  <si>
    <t xml:space="preserve">        02.05 Ances bibliotēka</t>
  </si>
  <si>
    <t xml:space="preserve">      P-01-11 SVEIKS UN VESELS Ventspils novadā</t>
  </si>
  <si>
    <t xml:space="preserve">      15.01-3 Jaunatnes lietu organizēšana</t>
  </si>
  <si>
    <t xml:space="preserve">      15.01-2 Sports iedzīvotājiem</t>
  </si>
  <si>
    <t xml:space="preserve">      12.01-6 Zlēku pagasta Dienas un sociālais centrs ZLĒKAS</t>
  </si>
  <si>
    <t xml:space="preserve">      11.082-1 Zūru BRC Tīne  _maksas pakalpojumi</t>
  </si>
  <si>
    <t xml:space="preserve">      11.082 Zūru BRC Tīne</t>
  </si>
  <si>
    <t xml:space="preserve">      11.08 Vārves JC Ligzda</t>
  </si>
  <si>
    <t xml:space="preserve">      05.08 Puzes JC Avots</t>
  </si>
  <si>
    <t xml:space="preserve">      04.01-6 Popes pagasta sporta angārs</t>
  </si>
  <si>
    <t xml:space="preserve">      03.01-6.1 Piltenes stadions_maksas pakalpojumi</t>
  </si>
  <si>
    <t xml:space="preserve">      03.01-6 Piltenes stadions</t>
  </si>
  <si>
    <t xml:space="preserve">      02.01-6.1 Sabiedriskais centrs_Ances Muiža  _maksas pakalpojumi</t>
  </si>
  <si>
    <t xml:space="preserve">      02.01-6 Sabiedriskais centrs_Ances Muiža</t>
  </si>
  <si>
    <t xml:space="preserve">        14-1_MD Ziru feldšerpunkts</t>
  </si>
  <si>
    <t xml:space="preserve">        14-1 Ziru feldšerpunkts</t>
  </si>
  <si>
    <t xml:space="preserve">      R-01 Remonti</t>
  </si>
  <si>
    <t xml:space="preserve">      P-12-1 Teritorijas labiekārtojums pie mājas "Purenes"</t>
  </si>
  <si>
    <t xml:space="preserve">      P-07-2 Universāli pielietojamas velotrases jaunbūve Tārgalē 2.kārta, 3x3 basketbola laukums</t>
  </si>
  <si>
    <t xml:space="preserve">      P-06-1 Teritorijas labiekārtojums pie Jūrkalnes tautas nama</t>
  </si>
  <si>
    <t xml:space="preserve">      P-05-1 Gājēju tilta atjaunošana Blāzmā, Puzes pagastā</t>
  </si>
  <si>
    <t xml:space="preserve">      P-01-9 Piekrastes apsaimniekošanas praktirko aktivitāšu realizēšana</t>
  </si>
  <si>
    <t xml:space="preserve">      13.01-23 Ziru pagasta nedzīvojamā fonda uzturēšana</t>
  </si>
  <si>
    <t xml:space="preserve">      13.01-1 Ziru pagasta teritorijas labiekārtošana</t>
  </si>
  <si>
    <t xml:space="preserve">      12.01-23 Zlēku pagasta nedzīvojamā fonda uzturēšana</t>
  </si>
  <si>
    <t xml:space="preserve">      12.01-21 Zlēku pagasta komunālā saimniecība (komunālie pakalpojumi)</t>
  </si>
  <si>
    <t xml:space="preserve">      12.01-1 Zlēku pagasta teritorijas labiekārtošana</t>
  </si>
  <si>
    <t xml:space="preserve">      11.01-23 Vārves pagasta nedzīvojamā fonda uzturēšana</t>
  </si>
  <si>
    <t xml:space="preserve">      11.01-21 Vārves pagasta komunālā saimniecība (komunālie pakalpojumi)</t>
  </si>
  <si>
    <t xml:space="preserve">      11.01-1 Vārves pagasta teroitorijas labiekārtošana</t>
  </si>
  <si>
    <t xml:space="preserve">      10.01-23 Užavas pagasta nedzīvojamā fonda uzturēšana</t>
  </si>
  <si>
    <t xml:space="preserve">      10.01-1 Užavas pagasta teritorijas labiekārtošana</t>
  </si>
  <si>
    <t xml:space="preserve">      09.01-23 Usmas pagasta nedzīvojamā fonda uzturēšana</t>
  </si>
  <si>
    <t xml:space="preserve">      09.01-1 Usmas pagasta teritorijas labiekārtošana</t>
  </si>
  <si>
    <t xml:space="preserve">      08.01-23 Ugāles pagasta nedzīvojamā fonda uzturēšana</t>
  </si>
  <si>
    <t xml:space="preserve">      08.01-1 Ugāles pagasta teritorijas labiekārtošana</t>
  </si>
  <si>
    <t xml:space="preserve">      07.01-23 Tārgales pagasta nedzīvojamā fonda uzturēšana</t>
  </si>
  <si>
    <t xml:space="preserve">      07.01-21 Tārgales pagasta komunālā saimniecība (komunālie pakalpojumi)</t>
  </si>
  <si>
    <t xml:space="preserve">      07.01-1 Tārgales pagasta teritorijas labiekārtošana</t>
  </si>
  <si>
    <t xml:space="preserve">      06.01-23 Jūrkalnes pagasta nedzīvojamā fonda uzturēšana</t>
  </si>
  <si>
    <t xml:space="preserve">      06.01-1 Jūrkalnes pagasta teritorijas labiekārtošana</t>
  </si>
  <si>
    <t xml:space="preserve">      05.01-23 Puzes pagasta nedzīvojamā fonda uzturēšana</t>
  </si>
  <si>
    <t xml:space="preserve">      05.01-1 Puzes pagasta teritorijas labiekārtošana</t>
  </si>
  <si>
    <t xml:space="preserve">      04.01-23 Popes pagasta nedzīvojamā fonda uzturēšana</t>
  </si>
  <si>
    <t xml:space="preserve">      04.01-21 Popes pagasta komunālā saimniecība (komunālie pakalpojumi)</t>
  </si>
  <si>
    <t xml:space="preserve">      04.01-1 Popes pagasta teritorijas labiekārtošana</t>
  </si>
  <si>
    <t xml:space="preserve">      03.01-23 Piltenes pilsētas un pagasta nedzīvojamā fonda uzturēšana</t>
  </si>
  <si>
    <t xml:space="preserve">      03.01-21 Piltenes pilsētas un pagasta komunālā saimniecība (komunālie pakalpojumi)</t>
  </si>
  <si>
    <t xml:space="preserve">      03.01-1 Piltenes pilsētas un pagasta teritorijas labiekārtošana</t>
  </si>
  <si>
    <t xml:space="preserve">      02.01-23 Ances pagasta nedzīvojamā fonda uzturēšana</t>
  </si>
  <si>
    <t xml:space="preserve">      02.01-21 Ances pagasta komunālā saimniecība (komunālie pakalpojumi)</t>
  </si>
  <si>
    <t xml:space="preserve">      02.01-1 Ances pagasta teritorijas labiekārtošana</t>
  </si>
  <si>
    <t xml:space="preserve">      01-2 Pašvaldības teritorijas un īpašuma apsaimniekošana, t.sk. REZERVES konkrētiem mērķiem</t>
  </si>
  <si>
    <t xml:space="preserve">      13.01-DRN Ziru pagasta vides aizsardzība</t>
  </si>
  <si>
    <t xml:space="preserve">      12.01-DRN Zlēku pagasta vides aizsardzība</t>
  </si>
  <si>
    <t xml:space="preserve">      11.01-DRN Vārves pagasta vides aizsardzība</t>
  </si>
  <si>
    <t xml:space="preserve">      10.01-DRN Užavas pagasta vides aizsardzība</t>
  </si>
  <si>
    <t xml:space="preserve">      09.01-DRN Usmas pagasta vides aizsardzība</t>
  </si>
  <si>
    <t xml:space="preserve">      08.01-DRN Ugāles pagasta vides aizsardzība</t>
  </si>
  <si>
    <t xml:space="preserve">      07.01-DRN Tārgales pagasta vides aizsardzība</t>
  </si>
  <si>
    <t xml:space="preserve">      06.01-DRN Jūrkalnes pagasta vides aizsardzība</t>
  </si>
  <si>
    <t xml:space="preserve">      05.01-DRN Puzes pagasta vides aizsardzība</t>
  </si>
  <si>
    <t xml:space="preserve">      04.01-DRN Popes pagasta vides aizsardzība</t>
  </si>
  <si>
    <t xml:space="preserve">      03.01-DRN Piltenes pilsētas un pagasta apvienības vides aizsardzība</t>
  </si>
  <si>
    <t xml:space="preserve">      02.01-DRN Ances pagasta vides aizsardzība</t>
  </si>
  <si>
    <t xml:space="preserve">      01-DRN Novads_vides aizsardzība</t>
  </si>
  <si>
    <t xml:space="preserve">      P-01-3 Algotie pagaidu sabiedriskie darbi</t>
  </si>
  <si>
    <t xml:space="preserve">      P-01-2 Algotie pagaidu sabiedriskie darbi 2023</t>
  </si>
  <si>
    <t xml:space="preserve">        P-01-8 LEADER_pašvaldības līdzfinansējums</t>
  </si>
  <si>
    <t xml:space="preserve">        P-01-7 JAUNIETIS DARBĪBĀ_pašvaldības projektu konkurss</t>
  </si>
  <si>
    <t xml:space="preserve">        P-01-6 KULTŪRAS PROJEKTS_pašvaldības projektu konkurss</t>
  </si>
  <si>
    <t xml:space="preserve">        P-01-5 MĒS SAVĀ NOVADĀ_pašvaldības projektu konkurss</t>
  </si>
  <si>
    <t xml:space="preserve">        P-01-14 SOLIS_pašvaldības projektu konkurss</t>
  </si>
  <si>
    <t xml:space="preserve">        P-01-12 Remigrācijas atbalsta pasākums - uzņēmējdarbības atbalsts</t>
  </si>
  <si>
    <t xml:space="preserve">        P-01-1 Pašvaldības projektu vadība, uzņēmējdarbības attīstība</t>
  </si>
  <si>
    <t xml:space="preserve">        P-01-13 Zivju fonda projekti - zivju resursu papildināšana</t>
  </si>
  <si>
    <t xml:space="preserve">        09.01-ZS Usmas pagasta zivsaimniecība</t>
  </si>
  <si>
    <t xml:space="preserve">        07.01-ZS Tārgales pagasta zivsaimniecība</t>
  </si>
  <si>
    <t xml:space="preserve">        06.01-ZS Jūrkalnes pagasta zivsaimniecība</t>
  </si>
  <si>
    <t xml:space="preserve">        01-ZS Novads_zivsaimniecība</t>
  </si>
  <si>
    <t xml:space="preserve">        16.01 Ventspils novada pašvaldības policija</t>
  </si>
  <si>
    <t xml:space="preserve">        01-6 Izdevumi neparedzētiem gadījumiem</t>
  </si>
  <si>
    <t xml:space="preserve">          01-5 Aizņēmumu pamatsummu, apkalpošanas un % maksājumi</t>
  </si>
  <si>
    <t xml:space="preserve">      01-9 Vēlēšanu un referenduma organizēšana</t>
  </si>
  <si>
    <t xml:space="preserve">        13.01 Ziru pagasta pārvalde</t>
  </si>
  <si>
    <t xml:space="preserve">        12.01 Zlēku pagasta pārvalde</t>
  </si>
  <si>
    <t xml:space="preserve">        11.01 Vārves pagasta pārvalde</t>
  </si>
  <si>
    <t xml:space="preserve">        10.01 Užavas pagasta pārvalde</t>
  </si>
  <si>
    <t xml:space="preserve">        09.01 Usmas pagasta pārvalde</t>
  </si>
  <si>
    <t xml:space="preserve">        08.01 Ugāles pagasta pārvalde</t>
  </si>
  <si>
    <t xml:space="preserve">        07.01 Tārgales pagasta pārvalde</t>
  </si>
  <si>
    <t xml:space="preserve">        06.01 Jūrkalnes pagasta pārvalde</t>
  </si>
  <si>
    <t xml:space="preserve">        05.01 Puzes pagasta pārvalde</t>
  </si>
  <si>
    <t xml:space="preserve">        04.01 Popes pagasta pārvalde</t>
  </si>
  <si>
    <t xml:space="preserve">        03.01 Piltenes pilsētas un pagasta apvienība</t>
  </si>
  <si>
    <t xml:space="preserve">        02.01 Ances pagasta pārvalde</t>
  </si>
  <si>
    <t xml:space="preserve">        01 Novada administrācija</t>
  </si>
  <si>
    <t>2.pielikums</t>
  </si>
  <si>
    <t>3.pielikums</t>
  </si>
  <si>
    <t>4.pielikums</t>
  </si>
  <si>
    <t>5.pielikums</t>
  </si>
  <si>
    <t>Procentu maksa</t>
  </si>
  <si>
    <t>P-195/2023</t>
  </si>
  <si>
    <t>A2/1/23/261</t>
  </si>
  <si>
    <t>Pamatsumma</t>
  </si>
  <si>
    <t>P-164/2023</t>
  </si>
  <si>
    <t>A2/1/23/226</t>
  </si>
  <si>
    <t>P-163/2023</t>
  </si>
  <si>
    <t>A2/1/23/225</t>
  </si>
  <si>
    <t>P-86/2023</t>
  </si>
  <si>
    <t>A2/1/23/132</t>
  </si>
  <si>
    <t>P-85/2023</t>
  </si>
  <si>
    <t>A2/1/23/131</t>
  </si>
  <si>
    <t>P-84/2023</t>
  </si>
  <si>
    <t>A2/1/23/130</t>
  </si>
  <si>
    <t>P-61/2023</t>
  </si>
  <si>
    <t>A2/1/23/106</t>
  </si>
  <si>
    <t>P-60/2023</t>
  </si>
  <si>
    <t>A2/1/23/107</t>
  </si>
  <si>
    <t>P-284/2022</t>
  </si>
  <si>
    <t>A2/1/22/425</t>
  </si>
  <si>
    <t>P-261/2022</t>
  </si>
  <si>
    <t>A2/1/22/374</t>
  </si>
  <si>
    <t>P-253/2022</t>
  </si>
  <si>
    <t>A2/1/22/366</t>
  </si>
  <si>
    <t>P-254/2022</t>
  </si>
  <si>
    <t>A2/1/22/365</t>
  </si>
  <si>
    <t>P-255/2022</t>
  </si>
  <si>
    <t>A2/1/22/364</t>
  </si>
  <si>
    <t>P-194/2022</t>
  </si>
  <si>
    <t>A2/1/22/283</t>
  </si>
  <si>
    <t>P-36/2022</t>
  </si>
  <si>
    <t>A2/1/22/82</t>
  </si>
  <si>
    <t>P-2/2022</t>
  </si>
  <si>
    <t>A2/1/22/11</t>
  </si>
  <si>
    <t>P-544/2021</t>
  </si>
  <si>
    <t>A2/1/21/713</t>
  </si>
  <si>
    <t>P-543/2021</t>
  </si>
  <si>
    <t>A2/1/21/714</t>
  </si>
  <si>
    <t>P-519/2021</t>
  </si>
  <si>
    <t>A2/1/21/671</t>
  </si>
  <si>
    <t>P-518/2021</t>
  </si>
  <si>
    <t>A2/1/21/670</t>
  </si>
  <si>
    <t>P-417/2021</t>
  </si>
  <si>
    <t>A2/1/21/557</t>
  </si>
  <si>
    <t>P-418/2021</t>
  </si>
  <si>
    <t>A2/1/21/556</t>
  </si>
  <si>
    <t>P-161/2021</t>
  </si>
  <si>
    <t>A2/1/21/233</t>
  </si>
  <si>
    <t>P-160/2021</t>
  </si>
  <si>
    <t>A2/1/21/234</t>
  </si>
  <si>
    <t>P-159/2021</t>
  </si>
  <si>
    <t>A2/1/21/235</t>
  </si>
  <si>
    <t>P-158/2021</t>
  </si>
  <si>
    <t>A2/1/21/236</t>
  </si>
  <si>
    <t>P-90/2021</t>
  </si>
  <si>
    <t>A2/1/21/146</t>
  </si>
  <si>
    <t>P-49/2021</t>
  </si>
  <si>
    <t>A2/1/21/83</t>
  </si>
  <si>
    <t>P-477/2020</t>
  </si>
  <si>
    <t>A2/1/20/844</t>
  </si>
  <si>
    <t>P-161/2020</t>
  </si>
  <si>
    <t>A2/1/20/364</t>
  </si>
  <si>
    <t>P-47/2020</t>
  </si>
  <si>
    <t>A2/1/20/64</t>
  </si>
  <si>
    <t>P-20/2020</t>
  </si>
  <si>
    <t>A2/1/20/20</t>
  </si>
  <si>
    <t>Apkalpošanas maksa</t>
  </si>
  <si>
    <t>P-160/2019</t>
  </si>
  <si>
    <t>A2/1/19/234</t>
  </si>
  <si>
    <t>P-161/2019</t>
  </si>
  <si>
    <t>A2/1/19/233</t>
  </si>
  <si>
    <t>P-162/2019</t>
  </si>
  <si>
    <t>A2/1/19/232</t>
  </si>
  <si>
    <t>P-141/2019</t>
  </si>
  <si>
    <t>A2/1/19/200</t>
  </si>
  <si>
    <t>P-142/2019</t>
  </si>
  <si>
    <t>A2/1/19/199</t>
  </si>
  <si>
    <t>P-99/2019</t>
  </si>
  <si>
    <t>A2/1/19/161</t>
  </si>
  <si>
    <t>P-28/2019</t>
  </si>
  <si>
    <t>A2/1/19/56</t>
  </si>
  <si>
    <t>P-7/2019</t>
  </si>
  <si>
    <t>A2/1/19/16</t>
  </si>
  <si>
    <t>P-700/2018</t>
  </si>
  <si>
    <t>A2/1/18/841</t>
  </si>
  <si>
    <t>P-641/2018</t>
  </si>
  <si>
    <t>A2/1/18/765</t>
  </si>
  <si>
    <t>P-443/2018</t>
  </si>
  <si>
    <t>A2/1/18/523</t>
  </si>
  <si>
    <t>P-444/2018</t>
  </si>
  <si>
    <t>A2/1/18/524</t>
  </si>
  <si>
    <t>PP-15/2018</t>
  </si>
  <si>
    <t>A2/1/18/422</t>
  </si>
  <si>
    <t>P-342/2018</t>
  </si>
  <si>
    <t>A2/1/18/418</t>
  </si>
  <si>
    <t>P-343/2018</t>
  </si>
  <si>
    <t>A2/1/18/417</t>
  </si>
  <si>
    <t>P-295/2018</t>
  </si>
  <si>
    <t>A2/1/18/354</t>
  </si>
  <si>
    <t>P-250/2018</t>
  </si>
  <si>
    <t>A2/1/18/290</t>
  </si>
  <si>
    <t>P-249/2018</t>
  </si>
  <si>
    <t>A2/1/18/289</t>
  </si>
  <si>
    <t>P-248/2018</t>
  </si>
  <si>
    <t>A2/1/18/288</t>
  </si>
  <si>
    <t>P-247/2018</t>
  </si>
  <si>
    <t>A2/1/18/287</t>
  </si>
  <si>
    <t>P-246/2018</t>
  </si>
  <si>
    <t>A2/1/18/286</t>
  </si>
  <si>
    <t>P-217/2018</t>
  </si>
  <si>
    <t>A2/1/18/250</t>
  </si>
  <si>
    <t>P-180/2018</t>
  </si>
  <si>
    <t>A2/1/18/212</t>
  </si>
  <si>
    <t>P-177/2018</t>
  </si>
  <si>
    <t>A2/1/18/213</t>
  </si>
  <si>
    <t>P-71/2018</t>
  </si>
  <si>
    <t>A2/1/18/88</t>
  </si>
  <si>
    <t>P-68/2018</t>
  </si>
  <si>
    <t>A2/1/18/87</t>
  </si>
  <si>
    <t>P-69/2018</t>
  </si>
  <si>
    <t>A2/1/18/86</t>
  </si>
  <si>
    <t>P-70/2018</t>
  </si>
  <si>
    <t>A2/1/18/85</t>
  </si>
  <si>
    <t>P-10/2018</t>
  </si>
  <si>
    <t>A2/1/18/17</t>
  </si>
  <si>
    <t>P-9/2018</t>
  </si>
  <si>
    <t>A2/1/18/18</t>
  </si>
  <si>
    <t>P-8/2018</t>
  </si>
  <si>
    <t>A2/1/18/19</t>
  </si>
  <si>
    <t>P-7/2018</t>
  </si>
  <si>
    <t>A2/1/18/20</t>
  </si>
  <si>
    <t>P-622/2017</t>
  </si>
  <si>
    <t>A2/1/17/795</t>
  </si>
  <si>
    <t>P-503/2017</t>
  </si>
  <si>
    <t>A2/1/17/653</t>
  </si>
  <si>
    <t>P-486/2017</t>
  </si>
  <si>
    <t>A2/1/17/639</t>
  </si>
  <si>
    <t>P-485/2017</t>
  </si>
  <si>
    <t>A2/1/17/638</t>
  </si>
  <si>
    <t>P-484/2017</t>
  </si>
  <si>
    <t>A2/1/17/637</t>
  </si>
  <si>
    <t>P-483/2017</t>
  </si>
  <si>
    <t>A2/1/17/636</t>
  </si>
  <si>
    <t>P-487/2017</t>
  </si>
  <si>
    <t>A2/1/17/631</t>
  </si>
  <si>
    <t>P-407/2017</t>
  </si>
  <si>
    <t>A2/1/17/576</t>
  </si>
  <si>
    <t>P-294/2017</t>
  </si>
  <si>
    <t>A2/1/17/409</t>
  </si>
  <si>
    <t>P-231/2017</t>
  </si>
  <si>
    <t>A2/1/17/341</t>
  </si>
  <si>
    <t>P-230/2017</t>
  </si>
  <si>
    <t>A2/1/17/337</t>
  </si>
  <si>
    <t>P-144/2017</t>
  </si>
  <si>
    <t>A2/1/17/224</t>
  </si>
  <si>
    <t>P-145/2017</t>
  </si>
  <si>
    <t>A2/1/17/223</t>
  </si>
  <si>
    <t>P-99/2017</t>
  </si>
  <si>
    <t>A2/1/17/181</t>
  </si>
  <si>
    <t>P-101/2017</t>
  </si>
  <si>
    <t>A2/1/17/179</t>
  </si>
  <si>
    <t>P-102/2017</t>
  </si>
  <si>
    <t>A2/1/17/178</t>
  </si>
  <si>
    <t>P-103/2017</t>
  </si>
  <si>
    <t>A2/1/17/177</t>
  </si>
  <si>
    <t>P-104/2017</t>
  </si>
  <si>
    <t>A2/1/17/176</t>
  </si>
  <si>
    <t>P-57/2017</t>
  </si>
  <si>
    <t>A2/1/17/91</t>
  </si>
  <si>
    <t>P-56/2017</t>
  </si>
  <si>
    <t>A2/1/17/90</t>
  </si>
  <si>
    <t>P-378/2016</t>
  </si>
  <si>
    <t>A2/1/16/513</t>
  </si>
  <si>
    <t>P-355/2016</t>
  </si>
  <si>
    <t>A2/1/16/486</t>
  </si>
  <si>
    <t>P-338/2016</t>
  </si>
  <si>
    <t>A2/1/16/465</t>
  </si>
  <si>
    <t>P-294/2016</t>
  </si>
  <si>
    <t>A2/1/16/404</t>
  </si>
  <si>
    <t>P-240/2016</t>
  </si>
  <si>
    <t>A2/1/16/344</t>
  </si>
  <si>
    <t>P-239/2016</t>
  </si>
  <si>
    <t>A2/1/16/343</t>
  </si>
  <si>
    <t>P-237/2016</t>
  </si>
  <si>
    <t>A2/1/16/341</t>
  </si>
  <si>
    <t>P-160/2016</t>
  </si>
  <si>
    <t>A2/1/16/248</t>
  </si>
  <si>
    <t>P-109/2016</t>
  </si>
  <si>
    <t>A2/1/16/203</t>
  </si>
  <si>
    <t>P-76/2016</t>
  </si>
  <si>
    <t>A2/1/16/146</t>
  </si>
  <si>
    <t>P-77/2016</t>
  </si>
  <si>
    <t>A2/1/16/147</t>
  </si>
  <si>
    <t>P-18/2016</t>
  </si>
  <si>
    <t>A2/1/16/36</t>
  </si>
  <si>
    <t>P-17/2016</t>
  </si>
  <si>
    <t>A2/1/16/35</t>
  </si>
  <si>
    <t>P-369/2015</t>
  </si>
  <si>
    <t>A2/1/15/549</t>
  </si>
  <si>
    <t>P-194/2015</t>
  </si>
  <si>
    <t>A2/1/15/304</t>
  </si>
  <si>
    <t>P-103/2015</t>
  </si>
  <si>
    <t>A2/1/15/166</t>
  </si>
  <si>
    <t>P-189/2014</t>
  </si>
  <si>
    <t>A2/1/14/325</t>
  </si>
  <si>
    <t>P-118/2013</t>
  </si>
  <si>
    <t>A2/1/13/231</t>
  </si>
  <si>
    <t>P-366/2010</t>
  </si>
  <si>
    <t>A2/1/10/772</t>
  </si>
  <si>
    <t>P-205/2010</t>
  </si>
  <si>
    <t>A2/1/10/513</t>
  </si>
  <si>
    <t>Pavisam</t>
  </si>
  <si>
    <t>2031-2049</t>
  </si>
  <si>
    <t>Valūta</t>
  </si>
  <si>
    <t>Maksājuma veids</t>
  </si>
  <si>
    <t>Trančes numurs</t>
  </si>
  <si>
    <t>Aizņēmuma līgums</t>
  </si>
  <si>
    <t xml:space="preserve">ELFLA projekts "Pašvaldības autoceļa Lejiņas _Jūrmala otrā posma rekonstrukcija" </t>
  </si>
  <si>
    <t>ELFLA projekts "Pašvaldības autoceļa Lejiņas _Jūrmala seguma posmā no 0.26 līdz 1.26. km rekonstrukcija"</t>
  </si>
  <si>
    <t>Nosaukums</t>
  </si>
  <si>
    <t>Nr.p.k.</t>
  </si>
  <si>
    <t>Ceļa Nr.33 - Ventspils/Liepājas šoseja - Pienotava rekonstrukcija Užavas pagastā</t>
  </si>
  <si>
    <t>Pašvaldības ceļa Vecā muiža-Sleņģi rekonstr. un autostāvlauk. Izbūve</t>
  </si>
  <si>
    <t>Ūdensapgādes un kanalizācijas tīklu rekonstrukcija un izbūve Jūrkalnes ciemā, 2. būves kārta</t>
  </si>
  <si>
    <t>Ūdenssaimniecības attīstība Ventspils nov. Jūrkalnes ciemā</t>
  </si>
  <si>
    <t xml:space="preserve">Prioritārā investīciju projekta " Ielu apgaism. izbūve privātmāju dzīv. masīvā Ugāles ciemā </t>
  </si>
  <si>
    <t>Pašvaldības autoceļa A-30 "Jaundobēji - Rinda pārbūve Ances pagastā</t>
  </si>
  <si>
    <t>Pašvaldības autoceļa Ug-32 "Katlu māja" pārbūve Ugāles ciemā</t>
  </si>
  <si>
    <t xml:space="preserve">Pašvaldības katlu māju energoefekt. uzlabošana granulu apkures katlu un to aprīkojuma iekārtu, esošo apkures katlu aprīkošana ar granulu degļiem, automātiku un granulu tvertnēm izgatavošana, piegāde un uzstādīšana </t>
  </si>
  <si>
    <t>Piltenes vidusskolas ēdināšanas bloka un ar to saistīto inženierkomunikāciju atjaunošana Lielā iela 13, Piltenē</t>
  </si>
  <si>
    <t>Prioritārā investīciju projekta "Ances kultūras nama rekonstrukcija un ventilācijas sistēmas izbūve nekustamā īpašumā AUSMAS Ances pagastā</t>
  </si>
  <si>
    <t>Prioritārā investīciju projekta "Gājēju ietves, stāvlaukuma un apgriešanas laukuma izbūve pie pašvaldības autoceļa Bērnudārzs Ugāles pagastā</t>
  </si>
  <si>
    <t>Prioritārā investīciju projekta "Siltumtrases pārbūve no katlu mājas līdz garāžām Blāzmas c. Puzes pagastā</t>
  </si>
  <si>
    <t>Tārgales pamatskolas aktu zāles pārbūve Tārgales pagastā</t>
  </si>
  <si>
    <t>Ugāles pag. pirmskolas izglītības iest. "Lācītis" telpu kosmētiskais rem.</t>
  </si>
  <si>
    <t>Ugāles vidusskolas sporta zāles - manēžas pārbūve</t>
  </si>
  <si>
    <t>Ugāles vidusskolas virtuves, palīgtelpu un izženierkomunikāciju pārbūve Skolas ielā 5a Ugāles pagastā</t>
  </si>
  <si>
    <t>Ventavas ciema ceļu rekonstrukcija, elektriskā apgaismojuma jaunbūve Vārves pagastā (2. būves kārta)</t>
  </si>
  <si>
    <t>Pašvaldības autoceļa Us-01 "Stacija-Stikli"  pārbūve Usmas pagastā</t>
  </si>
  <si>
    <t>Pašvaldības autoceļu pārbūve Piltenes pagastā Ventspils novadā</t>
  </si>
  <si>
    <t xml:space="preserve">Pašvaldības autoceļu pārbūve Popes pagastā </t>
  </si>
  <si>
    <t xml:space="preserve">Pašvaldības autoceļu pārbūve Zlēku pagastā  </t>
  </si>
  <si>
    <t>Pašvaldības autoceļu Ug-56 "Ēnas-Sedliņi" pārbūve Ugāles pagastā</t>
  </si>
  <si>
    <t xml:space="preserve">Projekta "Vārves pagasta Zūru stadiona jaunbūve Ventavas ciemā" </t>
  </si>
  <si>
    <t>projekts-"Paaudžu tikšanās vietas izveidošana Tārgalē"</t>
  </si>
  <si>
    <t>Projekts uzņēmējdarbības attīstībai nepieciešamās infrastruktūras attīstība Vārves pagastā</t>
  </si>
  <si>
    <t>Gājēju ietves MAIJA IELĀ pārbūve Piltenē, Ventspils novadā</t>
  </si>
  <si>
    <t xml:space="preserve">Kosmētiskais remonts pirmsskolas izglītības iestādē "Zīļuks" Ventavā, Vārves pagasts </t>
  </si>
  <si>
    <t xml:space="preserve">Kosmētiskā remonta PII "Lācītis" Ugāles pagastā veikšana  </t>
  </si>
  <si>
    <t>Kosmētiskā remonta veikšana PII "Zemenīte" Popes ciemā</t>
  </si>
  <si>
    <t xml:space="preserve">Piltenes vidusskolas sporta infrastruktūras uzlabošana, Piltenea stadiona pārbūve, 1. un 2. būves kārta   </t>
  </si>
  <si>
    <t>Pirmsskolas izglītības iestādes telpu pārbūve un piebūves jaunbūve Tārgales p/skolas ēkā</t>
  </si>
  <si>
    <t>Popes muižas jumta seguma atjaunošana un vienkāršotas renovācijas kartes izstrādāšana objektā Popes pamatskola</t>
  </si>
  <si>
    <t xml:space="preserve">Prioritārā projekta Lībiešu zvejnieku sēta labiekārtošana Tārgales pagastā 1. būves kārta  </t>
  </si>
  <si>
    <t>Puzes pamatskolas ēdināšanas bloka un ar to saistīto inženierkomunikāciju atjaunošana nek, īpaš. Puzes pamatskola</t>
  </si>
  <si>
    <t>Tārgales pamatskolas sporta laukuma jaunbūve 1. un 2. būves kārta</t>
  </si>
  <si>
    <t xml:space="preserve">Tārgales pamatskolas virtuves bloka kosmētiskais remonts Tārgales ciemā </t>
  </si>
  <si>
    <t>Užavas pamatskolas telpu kosmētiskais remonts</t>
  </si>
  <si>
    <t>ELFA projekts Popes pagasta Brīvdabas estrādes pārbūve</t>
  </si>
  <si>
    <t xml:space="preserve">Pašvaldības autoceļa T-3 "Laimiņas Kamārce"pārbūve Tārgales pagastā, Ventspils novadā </t>
  </si>
  <si>
    <t>Pašvaldības autoceļa Uz-30 "Alekši - Silkrogs"pārbūve Užavas pagastā, Ventspils novadā</t>
  </si>
  <si>
    <t>Pašvaldības autoceļu pārbūve Puzes pagastā, Ventspils novadā</t>
  </si>
  <si>
    <t>Pašvaldības autoceļu pārbūve Ziru pagastā, Ventspils novadā</t>
  </si>
  <si>
    <t>Projekts Energoefektivitātes paaugstināšana Ventspils novada Zūru pamatskolā</t>
  </si>
  <si>
    <t>Projekts Gājēju tilta izbūve pār Užavas upi</t>
  </si>
  <si>
    <t>Projekts Kvalitatīvas pieejamības nodrošināšana un kultūras mantojuma saglabāšana pašv. īpašumā "Ances muiža"</t>
  </si>
  <si>
    <t xml:space="preserve">Projekts "Livōd kalamie kōrand" -Lībiešu zvejnieku sēta </t>
  </si>
  <si>
    <t>Projekts Pašvaldības autoceļa Va-7 "Pasiekstes ceļš"pārbūve Vārves pagastā</t>
  </si>
  <si>
    <t xml:space="preserve">Projekts Pulcēšanas vietas izveide Ugāles ciemā  </t>
  </si>
  <si>
    <t>Elektroapgaismojuma tīklu izbūve Kamārces ceļam Tārgales ciemā,Popes ciema centra ceļiem</t>
  </si>
  <si>
    <t>Elektroapgaismojuma tīklu pārbūve Ventspils novada Puzes pagasta Stiklu ciemā</t>
  </si>
  <si>
    <t xml:space="preserve">Investīciju projektu īstenošanai (saistību pārjaunojums) </t>
  </si>
  <si>
    <t xml:space="preserve">Maija iela 14 iekšpagalma labiekārtošana Piltenē  </t>
  </si>
  <si>
    <t xml:space="preserve">Nekustamā īpašuma Kuldīgas iela 3, Ventspilī iegāde </t>
  </si>
  <si>
    <t>Pašvaldības autonomo funkciju veikšanai nepieciešamais transports</t>
  </si>
  <si>
    <t>Pašvaldības autonomo funkciju veikšanai nepieciešamā transporta iegāde</t>
  </si>
  <si>
    <t xml:space="preserve">Piltenes vidusskolas telpu kosmētiskais remonts </t>
  </si>
  <si>
    <t>Projekta " Popes muižas apbūve" muižas pārvaldnieka mājas telpu un palīgēkas ugunsgrēku seku likvidēšana un konservācija"</t>
  </si>
  <si>
    <t>Projekta "Ugāles vidusskolas sporta zāles- manēžas pārbūve Ugāles pagastā"</t>
  </si>
  <si>
    <t>Projekta "Usmas katlu mājas "Auseklīši"šķeldas kurināmā apkures katla un katla tehnoloģisko iekārtu uzstādīšana,montāža un iestatīšana"</t>
  </si>
  <si>
    <t>Projekts "Gājēju ietves Arāju dziļurbums-tirgus" pārbūve Ugāles ciemā</t>
  </si>
  <si>
    <t xml:space="preserve">Zūru pamatskolas telpu kosmētiskais remonts  </t>
  </si>
  <si>
    <t>EJZF projekta(Nr.17-08-FL04-F043.0202-000001)" Ventas krasta labiekārtojums Vārves ciemā,Vārves pagastā" īstenošana</t>
  </si>
  <si>
    <t>ELFLA projekta(Nr.19-08-A00702-000006) "Pašvaldības autoceļa T-1 " Krievlauki-Ezernieki"  pārbūve Tārgales pag.</t>
  </si>
  <si>
    <t>ELFLA projekta(Nr.19-08-A00702-000007) "Pašvaldības autoceļu pārbūve Vārves pag</t>
  </si>
  <si>
    <t>ELFLA projekta(Nr.19-08-A00702-000008) "Pašvaldības autoceļa Uz-16 "Rukši-Lielais tilts" pārbūve Užavas pag.</t>
  </si>
  <si>
    <t xml:space="preserve">ERAF projekta(Nr.5.5.1.0/17/I/003) "Ziemeļkurzemes kultūrvēsturiskā un dabas mantojuma saglabāšana, eksponēšana un tūrisma piedāvājuma attīstība"(Jūrkalnes dabas un atpūtas parka izveide un pilnveidošana) </t>
  </si>
  <si>
    <t xml:space="preserve">ERAF projekta(Nr.5.5.1.0/17/I/003) "Ziemeļkurzemes kultūrvēsturiskā un dabas mantojuma saglabāšana, eksponēšana un tūrisma piedāvājuma attīstība"(Ventiņu-lībiešu gājēju un velosipēdu celiņa izbūve posmā no 6.996km līdz 7.356km Tārgales pagastā) </t>
  </si>
  <si>
    <t>Latvijas-Lietuvas pārrobežu sadarbības programmas projekta (Nr.LLI-303) "Dzīve tīrākā vidē- labākai nākotnei!"</t>
  </si>
  <si>
    <t>Projekts " Kanalizācijas tīklu pārbūve posmā no Popes pamatskolas līdz kanalizācijas sūkņu stacijai nekustamā īpašumā "Smēdes" Popes pag</t>
  </si>
  <si>
    <t>ERAF projekts (Nr.5.5.1.0/17/I/003)"Ziemeļkurzemes kultūrvēturiskā un dabas mantojuma saglabāšana,eksponēšana un tūrisma piedāvājuma attīstība" (gājēju tilta pār Irbes upi atjaunošana)īstenošanai</t>
  </si>
  <si>
    <t>ELFLA projekts (Nr.19-08-AL17-A019.2203-000003)" Teritorijas labiekārtošana pakalpojumu piejamības uzlabošanai Zlēku ciemā"</t>
  </si>
  <si>
    <t>ERAF projekta (Nr.9.3.1.1/18/I/002)" Sabiedrībā balstītu sociālo pakalpojumu infrastruktūras izveide Ventspils novada Ugāles pagastā" īstenošanai</t>
  </si>
  <si>
    <t>EJZF projekta Nr.21-08-FL04-F043.0205-00002" Pašvaldības autoceļu pārbūve Užavas pagastā" īstenošanai</t>
  </si>
  <si>
    <t>ELFLA projekta (Nr.20-08-AL17-A019.2203-00008)" Brīvdabas sporta aktivitāšu laukuma izveide Ziru pagasta iedzīvotājiem" īstenošanai</t>
  </si>
  <si>
    <t xml:space="preserve">ELFLA projekta Nr.20-08-AL17-A019.2203-00009" Zūras - bērniem un jauniešiem" īstenošanai </t>
  </si>
  <si>
    <t>Projekta " Jumta seguma nomaiņa Piltenes pamatskolā Ventspils novadā" īstenošanai</t>
  </si>
  <si>
    <t>Projekta" Pašvaldības auteceļa Zl-29" Vilnīši" no 0.00 līdz 0.70 km brauktuves seguma pārbūve Zlēku pagastā,Ventspils novadā" īstenošanai</t>
  </si>
  <si>
    <t>Projekta " Pašvaldības autoceļa A-01" Ance-Lazdaines" posma no 1.32 līdz 2.52 km brauktuves virsmas atjaunošana Ances pagastā,Ventspils novadā" īstenošanai</t>
  </si>
  <si>
    <t>Projekta" Pašvaldības autoceļa P-03 " Gārzde-Ūdrandes darbnīca" no 4.28 līdz 5.85 (1.57 km) brauktuves virsmas atjaunošana,Piltenes pagastā,Ventspils novadā" īstenošanai</t>
  </si>
  <si>
    <t>Projekta " Pašvaldības autoceļa P-04" Gaiļkalnu kapi- Vecmuižciems" no 3.01 līdz 3.46 (0.45 km )un pašvaldības autoceļa P-06" Vējdzirnavas - lielferma" no 0.00 līdz 0.25 (0.25 km)brauktuves virsmas atjaunošana Piltenes pagastā,Ventspils novadā" īstenošanai</t>
  </si>
  <si>
    <t>Projekta" Pašvaldības autoceļa Va-45" Skolas iela" brauktuves virsmas atjaunošana un Va-80" Skolas ēdnīcas ceļš" brauktuves virsmas pagarināšana Ventavā,Vārves pagastā,Ventspils novadā" īstenošanai</t>
  </si>
  <si>
    <t>Projekta" Pašvaldības autočeļa Uz-30" Alekši-Silakrogs" posma no 0.87 līdz 3.97 km brauktuves virsmas atjaunošana Užavas pagastā,Ventspils novadā" īstenošanai</t>
  </si>
  <si>
    <t>Projekta"Piltenes pilsētas Ganību ielas brauktuves virsmas atjaunošana 1.077 km kopgarumā, un pašvaldības autoceļa T-07" Laukceltnieks - Spīdolas" posma no 0.00 līdz 0.17 brauktuves virsmas atjaunošana 0.17 km garumā Ventspils novadā" īstenošanai</t>
  </si>
  <si>
    <t>Projekta" Teritorijas labiekārtojums Rožu ielā 2 un Rožu ielā 4 Piltenē,Ventspils novadā" īstenošanai</t>
  </si>
  <si>
    <t>2022.gada prioritārāinvetīciju projekta " Piltenes pamatskolas ēku un būvju kompleksa pārbūve" īstenošanai</t>
  </si>
  <si>
    <t>EJZF projekta Nr.21-08-FL04-F043.0205-00001" Pašvaldības autoceļa pārbūve un sanitārā mezgla uzstādīšana Jūrkalnes pagastā" īstenošanai</t>
  </si>
  <si>
    <t xml:space="preserve">ELFLA projekta Nr.22-08-AL17-A019.2203-000007" Universāli pielietojamas velotrases ierīkošanai Tārgalē" īstenošanai </t>
  </si>
  <si>
    <t>ELFLA projekta Nr.22-08-AL17-A019.2203-000008 " TAK-UGĀLE-pastaigu takas labiekārtošana" īstenošanai</t>
  </si>
  <si>
    <t>ELFLA projekta Nr.22-08-AL17-A019.2203-000009" Universāli pielietojamas velotrases ierīkošana Ugālē" īstenošanai</t>
  </si>
  <si>
    <t>Prioritārā investīciju projekta" Ugāles pagasta tautas nama" GAISMA" pārbūve" īstenošanai</t>
  </si>
  <si>
    <t>Projekta Piltenes pilsētas Lauku ielas un Zemnieku ielas pārbūve Ventspils novadā" investīciju īstenošanai</t>
  </si>
  <si>
    <t xml:space="preserve">Projekta " Piltenes pilsētas Peldu ielas posma pārbūve" īstenošanai </t>
  </si>
  <si>
    <t xml:space="preserve">ELFLA  projekts Nr.22-08-AL17-A019.2203-000010" Ances muižas parka labiekārtošana Ancē,Ances pagastā,Ventspils novadā" </t>
  </si>
  <si>
    <t>Prioritārais investīciju projekts" Ēkas " Krasti" atjaunošana Jūrkalnē"</t>
  </si>
  <si>
    <t>Prioritārais investīciju projekts" Gājēju ietves pārbūve un apgaismojuma ierīkošana gar valsts vietējo autoceļu V1355(Skolas iela)un pašvaldības ceļu Po-31" Baznīca-Smēdes",Popes pagasta centrā,Ventspils novadā"</t>
  </si>
  <si>
    <t>Prioritārais investīciju projekts" " Mežrūpnieki" teritorijas labiekārtošana Ugālē, Ugāles pagastā,Ventspils novadā"</t>
  </si>
  <si>
    <t>Prioritārais investīciju projekta" Ugāles vidusskolas aktu zāles pārbūve"</t>
  </si>
  <si>
    <t>Projekts " Pašvaldības autoceļa A-07 " Rīgzemes-Dzintarkrasti" pārbūve,Ances pagastā,Ventspils novadā"</t>
  </si>
  <si>
    <t>Projekts" Pašvaldības autoceļa Va-4" Cirpstenes ceļš" pārbūve,Vārves pagastā,Ventspils nopvadā"</t>
  </si>
  <si>
    <t>Projekts" Pašvaldību autoceļa T-21" Reiņi-Upes" infrastruktūrā ietilpstošā tilta pārbūve(par caurteku),Ventspils novadā"</t>
  </si>
  <si>
    <t>Ārējās ūdensapgādes pārbūve Vārvē Vārves pag.</t>
  </si>
  <si>
    <t>Ārējās ūdensapgādes pārbūve Ventavā Vārves pag.</t>
  </si>
  <si>
    <t>Jūrkalnes pagasta katlu mājas efektivitātes paaugstināšanai</t>
  </si>
  <si>
    <t xml:space="preserve">Puzes katlumājas rekonstrukcija Puzes pagastā  </t>
  </si>
  <si>
    <t>Siltumapgādes sistēmas izbūve Užavas pagastā</t>
  </si>
  <si>
    <t>Siltumavota efektivitātes paaugstināšana Ventspils novada Piltenes pilsētā</t>
  </si>
  <si>
    <t>Siltumavota efektivitātes paaugstināšana Ventspils novada Tārgales pagastā</t>
  </si>
  <si>
    <t>Ugāles centralizētās siltumapgādes sistēmas attīstība - jauna siltumavota būvniecība</t>
  </si>
  <si>
    <t>Ugāles centraliz. siltumapgādes sist attīstība - siltumtrašu rekonstrukcija un jaunu trašu izbūve</t>
  </si>
  <si>
    <t>Usmas pagasta katlu mājas efektivitātes paaugstināšana</t>
  </si>
  <si>
    <t>Ūdenssaimn. pakalpojumu attīst. Ugālē, 2. kārta</t>
  </si>
  <si>
    <t>Ventavas katlu mājas rekonstrukcija Vārves pagastā</t>
  </si>
  <si>
    <t>Ūdenssaimniecības attīstība 14 Kurzemes reģiona pašvaldībās - Ugāle</t>
  </si>
  <si>
    <t>04.09.2019</t>
  </si>
  <si>
    <t>22.08.2022</t>
  </si>
  <si>
    <t>23.08.2016</t>
  </si>
  <si>
    <t>19.03.2018</t>
  </si>
  <si>
    <t>27.06.2023</t>
  </si>
  <si>
    <t>11.04.2023</t>
  </si>
  <si>
    <t>10.09.2015</t>
  </si>
  <si>
    <t>06.08.2019</t>
  </si>
  <si>
    <t>03.08.2018</t>
  </si>
  <si>
    <t>02.09.2011</t>
  </si>
  <si>
    <t>Pamatsumma un Procentu maksa</t>
  </si>
  <si>
    <t>Kopā</t>
  </si>
  <si>
    <t>Apkalpošana</t>
  </si>
  <si>
    <t>Procenti</t>
  </si>
  <si>
    <t>Ventspils novada pašvaldības aizņēmumi</t>
  </si>
  <si>
    <t>Ventspils novada pašvaldības galvojumi</t>
  </si>
  <si>
    <t>Aizņēmuma līguma datums</t>
  </si>
  <si>
    <t>Kopā saistības</t>
  </si>
  <si>
    <t>Saistību apjoms % no plānotajiem pamatbudžeta ieņēmumiem</t>
  </si>
  <si>
    <t>x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</si>
  <si>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</si>
  <si>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6.pielikums</t>
  </si>
  <si>
    <t xml:space="preserve">    Iedzīvotāju ienākuma nodoklis</t>
  </si>
  <si>
    <t xml:space="preserve">    1.1.1.0.</t>
  </si>
  <si>
    <t xml:space="preserve">    Nekustamā īpašuma nodoklis par zemi</t>
  </si>
  <si>
    <t xml:space="preserve">    4.1.1.0.</t>
  </si>
  <si>
    <t xml:space="preserve">    Nekustamā īpašuma nodoklis par ēkām</t>
  </si>
  <si>
    <t xml:space="preserve">    4.1.2.0.</t>
  </si>
  <si>
    <t xml:space="preserve">    Nekustamā īpašuma nodoklis par mājokļiem</t>
  </si>
  <si>
    <t xml:space="preserve">    4.1.3.0.</t>
  </si>
  <si>
    <t xml:space="preserve">    Dabas resursu nodoklis</t>
  </si>
  <si>
    <t xml:space="preserve">    5.5.3.0.</t>
  </si>
  <si>
    <t xml:space="preserve">    Procentu ieņēmumi par atlikto maksājumu no vēl nesamaksātās pirkuma maksas daļas un pārējie procentu ieņēmumi, kas nav klasificēti citur</t>
  </si>
  <si>
    <t xml:space="preserve">    8.6.4.0.</t>
  </si>
  <si>
    <t xml:space="preserve">    Valsts nodeva par apliecinājumiem un citu funkciju pildīšanu bāriņtiesās</t>
  </si>
  <si>
    <t xml:space="preserve">    9.4.2.0.</t>
  </si>
  <si>
    <t xml:space="preserve">    Valsts nodeva par uzvārda, vārda un tautības ieraksta maiņu personu apliecinošos dokumentos</t>
  </si>
  <si>
    <t xml:space="preserve">    9.4.3.0.</t>
  </si>
  <si>
    <t xml:space="preserve">    Valsts nodevas par laulības reģistrāciju, civilstāvokļa akta reģistra ieraksta aktualizēšanu vai atjaunošanu un atkārtotas civilstāvokļa aktu reģistrācijas apliecības izsniegšanu</t>
  </si>
  <si>
    <t xml:space="preserve">    9.4.5.0.</t>
  </si>
  <si>
    <t xml:space="preserve">    Pārējās valsts nodevas, kuras ieskaita pašvaldību budžetā</t>
  </si>
  <si>
    <t xml:space="preserve">    9.4.9.0.</t>
  </si>
  <si>
    <t xml:space="preserve">    Pašvaldības nodeva par domes izstrādāto oficiālo dokumentu un apliecinātu to kopiju saņemšanu</t>
  </si>
  <si>
    <t xml:space="preserve">    9.5.1.1.</t>
  </si>
  <si>
    <t xml:space="preserve">    Pašvaldības nodeva par izklaidējoša rakstura pasākumu sarīkošanu publiskās vietās</t>
  </si>
  <si>
    <t xml:space="preserve">    9.5.1.2.</t>
  </si>
  <si>
    <t xml:space="preserve">    Pašvaldības nodeva par tirdzniecību publiskās vietās</t>
  </si>
  <si>
    <t xml:space="preserve">    9.5.1.4.</t>
  </si>
  <si>
    <t xml:space="preserve">    Pašvaldības nodeva par reklāmas, afišu un sludinājumu izvietošanu publiskās vietās</t>
  </si>
  <si>
    <t xml:space="preserve">    9.5.1.7.</t>
  </si>
  <si>
    <t xml:space="preserve">    Pašvaldības nodeva par būvatļaujas izdošanu vai būvniecības ieceres akceptu</t>
  </si>
  <si>
    <t xml:space="preserve">    9.5.2.1.</t>
  </si>
  <si>
    <t xml:space="preserve">    Naudas sodi, ko uzliek pašvaldības</t>
  </si>
  <si>
    <t xml:space="preserve">    10.1.4.0.</t>
  </si>
  <si>
    <t xml:space="preserve">    Ieņēmumi no ūdenstilpju un zvejas tiesību nomas un zvejas tiesību rūpnieciskas izmantošanas (licences)</t>
  </si>
  <si>
    <t xml:space="preserve">    12.2.3.0.</t>
  </si>
  <si>
    <t xml:space="preserve">    Citi dažādi nenodokļu ieņēmumi</t>
  </si>
  <si>
    <t xml:space="preserve">    12.3.9.0.</t>
  </si>
  <si>
    <t xml:space="preserve">    Ieņēmumi no zemes īpašuma pārdošanas</t>
  </si>
  <si>
    <t xml:space="preserve">    13.2.1.0.</t>
  </si>
  <si>
    <t xml:space="preserve">    Ieņēmumi no meža īpašuma pārdošanas</t>
  </si>
  <si>
    <t xml:space="preserve">    13.2.2.0.</t>
  </si>
  <si>
    <t xml:space="preserve">    Pašvaldību saņemtie valsts budžeta transferti</t>
  </si>
  <si>
    <t xml:space="preserve">    18.6.2.0.</t>
  </si>
  <si>
    <t xml:space="preserve">    Pašvaldību no valsts budžeta iestādēm saņemtie transferti Eiropas Savienības politiku instrumentu un pārējās ārvalstu finanšu palīdzības līdzfinansētajiem projektiem (pasākumiem)</t>
  </si>
  <si>
    <t xml:space="preserve">    18.6.3.0.</t>
  </si>
  <si>
    <t xml:space="preserve">    Pašvaldību budžetā saņemtā dotācija no pašvaldību finanšu izlīdzināšanas fonda</t>
  </si>
  <si>
    <t xml:space="preserve">    18.6.4.0.</t>
  </si>
  <si>
    <t xml:space="preserve">    Maksa par izglītības pakalpojumiem</t>
  </si>
  <si>
    <t xml:space="preserve">    21.3.5.0.</t>
  </si>
  <si>
    <t xml:space="preserve">    Ieņēmumi par dokumentu izsniegšanu un kancelejas pakalpojumiem</t>
  </si>
  <si>
    <t xml:space="preserve">    21.3.7.0.</t>
  </si>
  <si>
    <t xml:space="preserve">    Ieņēmumi par nomu un īri</t>
  </si>
  <si>
    <t xml:space="preserve">    21.3.8.0.</t>
  </si>
  <si>
    <t xml:space="preserve">    Ieņēmumi par pārējiem sniegtajiem maksas pakalpojumiem</t>
  </si>
  <si>
    <t xml:space="preserve">    21.3.9.0.</t>
  </si>
  <si>
    <t xml:space="preserve">    Citi iepriekš neklasificētie pašu ieņēmumi</t>
  </si>
  <si>
    <t xml:space="preserve">    21.4.9.0.</t>
  </si>
  <si>
    <t>PAMATBUDŽETS
IZDEVUMU TĀME pa iestādēm un struktūrvienībām valdības funkciju dalījumā 2024. gadam</t>
  </si>
  <si>
    <t xml:space="preserve">Ventspils novada pašvaldības  aizņēmumi un galvojumi 2024.gadam un turpmākajiem gadiem 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</si>
  <si>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</si>
  <si>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</si>
  <si>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</si>
  <si>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</si>
  <si>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</si>
  <si>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</si>
  <si>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</si>
  <si>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</si>
  <si>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</si>
  <si>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</si>
  <si>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</si>
  <si>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</si>
  <si>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Sociālā aizsardzība</t>
  </si>
  <si>
    <t>10.000</t>
  </si>
  <si>
    <t xml:space="preserve">          R-11.02-2 Zūru pamatskola - Dizaina un tehnoloģiju (zēnu) klases remonts</t>
  </si>
  <si>
    <t xml:space="preserve">          R-11.02-1 Zūru pamatskola - Apgaismojuma uzstādīšana sporta zālē</t>
  </si>
  <si>
    <t xml:space="preserve">          R-08.02 Ugāles vidusskola - Ķīmijas kabineta remonts, ventilācija, logu nomaiņa</t>
  </si>
  <si>
    <t xml:space="preserve">          R-07.02-2 Tārgales pamatskola - LED apgaismojums Sporta zālē</t>
  </si>
  <si>
    <t xml:space="preserve">          R-07.02-1 Tārgales pamatskola - 6-gadnieku grupas korpusa remonts, t.sk. kāpnes, grupas telpas, guļamistabas, gaitenis</t>
  </si>
  <si>
    <t xml:space="preserve">          R-05.02 Puzes pamatskola - Jauna moduļa tipa āra nojumes iegāde un uzstādīšana pie pirmssk.grupiņas.</t>
  </si>
  <si>
    <t xml:space="preserve">          R-03.02-3 Piltenes skola - Sporta zāles remonts</t>
  </si>
  <si>
    <t xml:space="preserve">          R-03.02-2 Piltenes skola - Skolas ēkas jumta, skursteņu remonts, tekņu nomaiņa</t>
  </si>
  <si>
    <t xml:space="preserve">          R-03.02-1 Piltenes internāts - 1.stāva dzīvokļa remonts</t>
  </si>
  <si>
    <t xml:space="preserve">          11.02-9 Zūru pamatskola_MD_Asistenti</t>
  </si>
  <si>
    <t xml:space="preserve">          07.02-9 Tārgales pamatskola_MD_Asistenti</t>
  </si>
  <si>
    <t xml:space="preserve">      R-08.03-2 Ugāles PII - Ēkas 2.stāva kosmētiskais remonts</t>
  </si>
  <si>
    <t xml:space="preserve">      R-08.03-1 Ugāles PII - Grupiņas "Bitītes" virtuves telpas, garderobes kosmētiskais remonts (t.sk. kanalizācijas cauruļvadu nomaiņa)</t>
  </si>
  <si>
    <t xml:space="preserve">        R-11.04 Vārves saietu nams  - Zāles, telpu kosmētiskais remonts</t>
  </si>
  <si>
    <t xml:space="preserve">        R-03.04-2 Piltenes kultūras nams  - Ārdurvju nomaiņa, t.sk. kāpņu remonts + parketa grīdas lakošana</t>
  </si>
  <si>
    <t xml:space="preserve">        R-03.04-1 Piltenes kultūras nams  - Jumta remonts un sekojoši kamīnzāles remonts</t>
  </si>
  <si>
    <t xml:space="preserve">        R-06.05 Jūrkalnes bibliotēkas 1.stāva koka grīdas slīpēšana, lakošana</t>
  </si>
  <si>
    <t xml:space="preserve">        R-02.05 Ances bibliotēkas bērnu lasītavas telpas kosmētiskais remonts</t>
  </si>
  <si>
    <t xml:space="preserve">      R-08.01-23-2 Ugāles pagasts - Garāžas iegāde, uzstādīšana jaunajam traktoram</t>
  </si>
  <si>
    <t xml:space="preserve">      R-08.01-23-1 Ugāles pagasts -  Durvju bloku nomaiņa īpšumā "Mežrūpnieki"</t>
  </si>
  <si>
    <t xml:space="preserve">      R-07.01-23 Tārgale - Siltummezglu izbūve ēkā Dzintarkalni, Dzintarlāses un Sirēnas</t>
  </si>
  <si>
    <t xml:space="preserve">      R-05.01-23 Puzes pagasta pārvaldes ēka - Grīdas seguma, durvju maiņa un kosmētiskais remonts Soc.dienesta telpās</t>
  </si>
  <si>
    <t xml:space="preserve">      R-03.01-23 Administr.ēka Lielā iela 2A - 2.stāvā PVC logu paketes nomaiņa</t>
  </si>
  <si>
    <t xml:space="preserve">      R-02.01-23-2 Ances noliktavas notekreņu sakārtošana</t>
  </si>
  <si>
    <t xml:space="preserve">      R-02.01-23-1 Ances skolas ēkas katlu mājas remonts ar pāreju uz citu kurināmā veidu</t>
  </si>
  <si>
    <t xml:space="preserve">        08.06-Zied Ugāles MMS-ZIEDOJUMI</t>
  </si>
  <si>
    <t xml:space="preserve">          11.02-Zied Zūru psk-ZIEDOJUMI</t>
  </si>
  <si>
    <t xml:space="preserve">          08.02-Zied Ugāles vsk-ZIEDOJUMI</t>
  </si>
  <si>
    <t xml:space="preserve">          04.02-Zied Popes psk-ZIEDOJUMI</t>
  </si>
  <si>
    <t xml:space="preserve">        11.04-Zied Vārves SN-ZIEDOJUMI</t>
  </si>
  <si>
    <t xml:space="preserve">        10.04-Zied Užavas SN-ZIEDOJUMI</t>
  </si>
  <si>
    <t xml:space="preserve">        09.04-Zied Usmas TN-ZIEDOJUMI</t>
  </si>
  <si>
    <t xml:space="preserve">        08.04-Zied Ugāles TN-ZIEDOJUMI</t>
  </si>
  <si>
    <t xml:space="preserve">        07.04-Zied Tārgales kult.organiz.-ZIEDOJUMI</t>
  </si>
  <si>
    <t xml:space="preserve">        05.04-Zied Puzes KN-ZIEDOJUMI</t>
  </si>
  <si>
    <t xml:space="preserve">        04.04-Zied Popes KN-ZIEDOJUMI</t>
  </si>
  <si>
    <t xml:space="preserve">        02.04-Zied Ances KN-ZIEDOJUMI</t>
  </si>
  <si>
    <t xml:space="preserve">        01-Zied Novads-Ziedojumi</t>
  </si>
  <si>
    <t>ZIEDOJUMU BUDŽETS
IZDEVUMU TĀME pa iestādēm un struktūrvienībām valdības funkciju dalījumā 2024. gadam</t>
  </si>
  <si>
    <t>programmas mērķdotācijas izlietojuma plāns 2024.-2026. gadam</t>
  </si>
  <si>
    <t>Pašvaldības autoceļa VA-5 "Buku ceļš" posma pārbūve, Vārves pagastā</t>
  </si>
  <si>
    <t>Piltenes pilsētas Rožu ielas pārbūve posmā no Maija ielas līdz Zemnieku ielai</t>
  </si>
  <si>
    <t>Pašvaldības autoceļa A-45 "Ances muiža" 0.09km pārbūve Ances pagastā</t>
  </si>
  <si>
    <t>Pašvaldības autoceļa T-12 "Niedriņi-Tuči" tilta pārbūve par caurteku</t>
  </si>
  <si>
    <t>Pašvaldības autoceļa T-85 "Apiņi" posma ar nobrauktuvi un stāvlaukuma pārbūve, Tārgales pagastā</t>
  </si>
  <si>
    <t>Pašvaldības autoceļa T-21 "Reiņi-Upes" tilta pārbūve Tārgales pagastā</t>
  </si>
  <si>
    <t>Pamatkapitāla veidošana, t.sk.:</t>
  </si>
  <si>
    <t>Pašvaldības autoceļa Pu-59 Kvēpu ciems 3 caurtekas nomaiņa, Puzes pagastā</t>
  </si>
  <si>
    <t>Pašvaldības autoceļa Pu-53 Stiklu kapi  caurtekas nomaiņa, Puzes pagastā</t>
  </si>
  <si>
    <t>Pašvaldības autoceļa Pu-54 (Akācijas Stiklu ciemā) caurtekas ierīkošana, Puzes pagastā</t>
  </si>
  <si>
    <t>Pašvaldības autoceļa Pu-57 (Mazdārziņi - Gravas) caurtekas ierīkošana, Puzes pagastā</t>
  </si>
  <si>
    <t xml:space="preserve">Ceļu un ielu finansēšanai paredzētās valsts budžeta valsts autoceļa fonda </t>
  </si>
  <si>
    <t>Plāns 2025. gadam</t>
  </si>
  <si>
    <t>Plāns 2026. gadam</t>
  </si>
  <si>
    <t xml:space="preserve">  04.510 Autotransports</t>
  </si>
  <si>
    <t xml:space="preserve">    01-AC Novads_autoceļu uzturēšana</t>
  </si>
  <si>
    <t xml:space="preserve">      Preces un pakalpojumi</t>
  </si>
  <si>
    <t xml:space="preserve">    02.01-AC Ances pagasta autoceļu uzturēšana</t>
  </si>
  <si>
    <t xml:space="preserve">    03.01-AC Piltenes pilsētas un pagasta apvienības autoceļu uzturēšana</t>
  </si>
  <si>
    <t xml:space="preserve">    04.01-AC Popes pagasta autoceļu uzturēšana</t>
  </si>
  <si>
    <t xml:space="preserve">    05.01-AC Puzes pagasta autoceļu uzturēšana</t>
  </si>
  <si>
    <t xml:space="preserve">      Pamatkapitāla veidošana</t>
  </si>
  <si>
    <t xml:space="preserve">    06.01-AC Jūrkalnes pagasta autoceļu uzturēšana</t>
  </si>
  <si>
    <t xml:space="preserve">      Atlīdzība</t>
  </si>
  <si>
    <t xml:space="preserve">    07.01-AC Tārgales pagasta autoceļu uzturēšana</t>
  </si>
  <si>
    <t xml:space="preserve">    08.01-AC Ugāles pagasta autoceļu uzturēšana</t>
  </si>
  <si>
    <t xml:space="preserve">    09.01-AC Usmas pagasta autoceļu uzturēšana</t>
  </si>
  <si>
    <t xml:space="preserve">    10.01-AC Užavas pagasta autoceļu uzturēšana</t>
  </si>
  <si>
    <t xml:space="preserve">    11.01-AC Vārves pagasta autoceļu uzturēšana</t>
  </si>
  <si>
    <t xml:space="preserve">    12.01-AC Zlēku pagasta autoceļu uzturēšana</t>
  </si>
  <si>
    <t xml:space="preserve">    13.01-AC Ziru pagasta autoceļu uzturēšana</t>
  </si>
  <si>
    <t xml:space="preserve">    K-03.01-AC Piltenes pilsētas Rožu ielas pārbūve posmā no Maija ielas līdz Zemnieku ielai, Ventspils novadā</t>
  </si>
  <si>
    <t xml:space="preserve">    K-07.01-AC1 Autoceļa T-12 "Niedriņi-Tuči" tilta pārbūve par caurteku</t>
  </si>
  <si>
    <t xml:space="preserve">    K-07.01-AC2 Pašvaldības ceļa T-85 "Apiņi" posma ar nobrauktuvi un stāvlaukuma pārbūve, Tārgales pagastā, Ventspils novadā</t>
  </si>
  <si>
    <t xml:space="preserve">    K-07.01-AC3 T-21 Reiņi -Upes tilta pārbūve, Tārgales pagastā, Ventspils novadā</t>
  </si>
  <si>
    <t xml:space="preserve">    K-11.01-AC Pašvaldības autoceļa Va-5 "Buku ceļš" posma pārbūve, Vārves pagastā, Ventspils novadā</t>
  </si>
  <si>
    <t xml:space="preserve">    P-07-1 Pašvaldības autoceļa Liepenes ceļš, nobrauktuve pie jūras kapitālais remonts</t>
  </si>
  <si>
    <t xml:space="preserve">    P-07-3 T-51 Jaunozoli - Ceļinieki pārbūve</t>
  </si>
  <si>
    <t xml:space="preserve">    R-02.01 Ceļš A-45 Ances muiža 0,09 km pārbūve</t>
  </si>
  <si>
    <t xml:space="preserve">    R-02.01-AC Ceļš A-45 Ances muiža 0,09 km pārbūve</t>
  </si>
  <si>
    <t xml:space="preserve">    R-03.01-AC Piltenes pilsētas Rožu ielas pārbūve posmā no Maija ielas līdz Zemnieku ielai, Ventspils novadā</t>
  </si>
  <si>
    <t xml:space="preserve">    R-07.01-AC1 Autoceļa T-12 "Niedriņi-Tuči" tilta pārbūve par caurteku</t>
  </si>
  <si>
    <t xml:space="preserve">    R-07.01-AC2 Pašvaldības ceļa T-85 "Apiņi" posma ar nobrauktuvi un stāvlaukuma pārbūve, Tārgales pagastā, Ventspils novadā</t>
  </si>
  <si>
    <t xml:space="preserve">    R-07.01-AC3 T-21 Reiņi -Upes tilta pārbūve, Tārgales pagastā, Ventspils novadā</t>
  </si>
  <si>
    <t xml:space="preserve">    R-11.01-AC Pašvaldības autoceļa Va-5 "Buku ceļš" posma pārbūve, Vārves pagastā, Ventspils novadā</t>
  </si>
  <si>
    <t xml:space="preserve">      K-03.01 Piebraucamā ceļa pārbūve uz nekustamajiem īpašumiem Maija ielā 5 un  Maija ielā 7, Piltenē</t>
  </si>
  <si>
    <t>25.01.2024. saistošajiem noteikumiem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</si>
</sst>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\ _€_-;_-@_-"/>
  </numFmts>
  <fonts count="52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6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6"/>
      <color indexed="8"/>
      <name val="f6"/>
    </font>
    <font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6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color indexed="8"/>
      <name val="Tahoma"/>
      <family val="2"/>
      <charset val="186"/>
    </font>
    <font>
      <b/>
      <sz val="10"/>
      <color indexed="8"/>
      <name val="Tahoma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ahoma"/>
      <family val="2"/>
      <charset val="186"/>
    </font>
    <font>
      <b/>
      <i/>
      <sz val="10"/>
      <color indexed="8"/>
      <name val="Tahoma"/>
      <family val="2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8"/>
      <color indexed="8"/>
      <name val="f6"/>
    </font>
    <font>
      <i/>
      <sz val="8"/>
      <color theme="1"/>
      <name val="Times New Roman"/>
      <family val="1"/>
      <charset val="186"/>
    </font>
    <font>
      <i/>
      <sz val="8"/>
      <name val="Times New Roman"/>
      <family val="1"/>
      <charset val="186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0" fontId="35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24" fillId="0" borderId="11" xfId="0" applyFont="1" applyBorder="1" applyAlignment="1">
      <alignment horizontal="center" wrapText="1"/>
    </xf>
    <xf numFmtId="0" fontId="28" fillId="0" borderId="11" xfId="0" applyFont="1" applyBorder="1" applyAlignment="1">
      <alignment horizontal="left" wrapText="1"/>
    </xf>
    <xf numFmtId="0" fontId="29" fillId="0" borderId="11" xfId="0" applyFont="1" applyBorder="1" applyAlignment="1">
      <alignment horizontal="center" wrapText="1"/>
    </xf>
    <xf numFmtId="0" fontId="29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left" wrapText="1"/>
    </xf>
    <xf numFmtId="3" fontId="0" fillId="0" borderId="0" xfId="0" applyNumberFormat="1"/>
    <xf numFmtId="1" fontId="24" fillId="0" borderId="11" xfId="0" applyNumberFormat="1" applyFont="1" applyBorder="1" applyAlignment="1">
      <alignment horizontal="center" wrapText="1"/>
    </xf>
    <xf numFmtId="1" fontId="28" fillId="0" borderId="11" xfId="0" applyNumberFormat="1" applyFont="1" applyBorder="1" applyAlignment="1">
      <alignment horizontal="right" wrapText="1"/>
    </xf>
    <xf numFmtId="1" fontId="32" fillId="0" borderId="11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36" fillId="33" borderId="0" xfId="44" applyFont="1" applyFill="1" applyAlignment="1">
      <alignment horizontal="center" vertical="top" wrapText="1"/>
    </xf>
    <xf numFmtId="0" fontId="36" fillId="33" borderId="0" xfId="44" applyFont="1" applyFill="1" applyAlignment="1">
      <alignment horizontal="left" vertical="top" wrapText="1"/>
    </xf>
    <xf numFmtId="4" fontId="36" fillId="33" borderId="21" xfId="44" applyNumberFormat="1" applyFont="1" applyFill="1" applyBorder="1" applyAlignment="1">
      <alignment horizontal="right" vertical="top" wrapText="1"/>
    </xf>
    <xf numFmtId="4" fontId="36" fillId="33" borderId="22" xfId="44" applyNumberFormat="1" applyFont="1" applyFill="1" applyBorder="1" applyAlignment="1">
      <alignment horizontal="right" vertical="top" wrapText="1"/>
    </xf>
    <xf numFmtId="164" fontId="36" fillId="33" borderId="23" xfId="44" applyNumberFormat="1" applyFont="1" applyFill="1" applyBorder="1" applyAlignment="1">
      <alignment horizontal="center" vertical="top" wrapText="1"/>
    </xf>
    <xf numFmtId="49" fontId="36" fillId="33" borderId="23" xfId="44" applyNumberFormat="1" applyFont="1" applyFill="1" applyBorder="1" applyAlignment="1">
      <alignment horizontal="left" vertical="top" wrapText="1"/>
    </xf>
    <xf numFmtId="4" fontId="37" fillId="33" borderId="21" xfId="44" applyNumberFormat="1" applyFont="1" applyFill="1" applyBorder="1" applyAlignment="1">
      <alignment horizontal="right" vertical="top" wrapText="1"/>
    </xf>
    <xf numFmtId="4" fontId="37" fillId="33" borderId="22" xfId="44" applyNumberFormat="1" applyFont="1" applyFill="1" applyBorder="1" applyAlignment="1">
      <alignment horizontal="right" vertical="top" wrapText="1"/>
    </xf>
    <xf numFmtId="164" fontId="37" fillId="33" borderId="23" xfId="44" applyNumberFormat="1" applyFont="1" applyFill="1" applyBorder="1" applyAlignment="1">
      <alignment horizontal="center" vertical="top" wrapText="1"/>
    </xf>
    <xf numFmtId="49" fontId="37" fillId="33" borderId="23" xfId="44" applyNumberFormat="1" applyFont="1" applyFill="1" applyBorder="1" applyAlignment="1">
      <alignment horizontal="left" vertical="top" wrapText="1"/>
    </xf>
    <xf numFmtId="4" fontId="36" fillId="0" borderId="21" xfId="44" applyNumberFormat="1" applyFont="1" applyBorder="1" applyAlignment="1">
      <alignment horizontal="right" vertical="top" wrapText="1"/>
    </xf>
    <xf numFmtId="4" fontId="36" fillId="0" borderId="22" xfId="44" applyNumberFormat="1" applyFont="1" applyBorder="1" applyAlignment="1">
      <alignment horizontal="right" vertical="top" wrapText="1"/>
    </xf>
    <xf numFmtId="164" fontId="36" fillId="0" borderId="23" xfId="44" applyNumberFormat="1" applyFont="1" applyBorder="1" applyAlignment="1">
      <alignment horizontal="center" vertical="top" wrapText="1"/>
    </xf>
    <xf numFmtId="49" fontId="36" fillId="0" borderId="23" xfId="44" applyNumberFormat="1" applyFont="1" applyBorder="1" applyAlignment="1">
      <alignment horizontal="left" vertical="top" wrapText="1"/>
    </xf>
    <xf numFmtId="4" fontId="37" fillId="0" borderId="21" xfId="44" applyNumberFormat="1" applyFont="1" applyBorder="1" applyAlignment="1">
      <alignment horizontal="right" vertical="top" wrapText="1"/>
    </xf>
    <xf numFmtId="4" fontId="37" fillId="0" borderId="22" xfId="44" applyNumberFormat="1" applyFont="1" applyBorder="1" applyAlignment="1">
      <alignment horizontal="right" vertical="top" wrapText="1"/>
    </xf>
    <xf numFmtId="164" fontId="37" fillId="0" borderId="23" xfId="44" applyNumberFormat="1" applyFont="1" applyBorder="1" applyAlignment="1">
      <alignment horizontal="center" vertical="top" wrapText="1"/>
    </xf>
    <xf numFmtId="49" fontId="37" fillId="0" borderId="23" xfId="44" applyNumberFormat="1" applyFont="1" applyBorder="1" applyAlignment="1">
      <alignment horizontal="left" vertical="top" wrapText="1"/>
    </xf>
    <xf numFmtId="0" fontId="37" fillId="34" borderId="23" xfId="44" applyFont="1" applyFill="1" applyBorder="1" applyAlignment="1">
      <alignment horizontal="center" vertical="center" wrapText="1"/>
    </xf>
    <xf numFmtId="0" fontId="37" fillId="34" borderId="23" xfId="44" applyFont="1" applyFill="1" applyBorder="1" applyAlignment="1">
      <alignment horizontal="center" vertical="center"/>
    </xf>
    <xf numFmtId="49" fontId="37" fillId="35" borderId="23" xfId="44" applyNumberFormat="1" applyFont="1" applyFill="1" applyBorder="1" applyAlignment="1">
      <alignment horizontal="center" vertical="center" wrapText="1"/>
    </xf>
    <xf numFmtId="4" fontId="36" fillId="33" borderId="0" xfId="44" applyNumberFormat="1" applyFont="1" applyFill="1" applyAlignment="1">
      <alignment horizontal="right" vertical="top" wrapText="1"/>
    </xf>
    <xf numFmtId="0" fontId="36" fillId="33" borderId="0" xfId="44" applyFont="1" applyFill="1" applyAlignment="1">
      <alignment horizontal="center" vertical="center" wrapText="1"/>
    </xf>
    <xf numFmtId="1" fontId="37" fillId="34" borderId="23" xfId="44" applyNumberFormat="1" applyFont="1" applyFill="1" applyBorder="1" applyAlignment="1">
      <alignment horizontal="center" vertical="center" wrapText="1"/>
    </xf>
    <xf numFmtId="1" fontId="36" fillId="33" borderId="0" xfId="44" applyNumberFormat="1" applyFont="1" applyFill="1" applyAlignment="1">
      <alignment horizontal="center" vertical="top" wrapText="1"/>
    </xf>
    <xf numFmtId="1" fontId="36" fillId="33" borderId="23" xfId="44" applyNumberFormat="1" applyFont="1" applyFill="1" applyBorder="1" applyAlignment="1">
      <alignment horizontal="center" vertical="top" wrapText="1"/>
    </xf>
    <xf numFmtId="1" fontId="36" fillId="33" borderId="20" xfId="44" applyNumberFormat="1" applyFont="1" applyFill="1" applyBorder="1" applyAlignment="1">
      <alignment horizontal="center" vertical="top" wrapText="1"/>
    </xf>
    <xf numFmtId="0" fontId="36" fillId="33" borderId="23" xfId="44" applyFont="1" applyFill="1" applyBorder="1" applyAlignment="1">
      <alignment horizontal="left" vertical="top" wrapText="1"/>
    </xf>
    <xf numFmtId="49" fontId="40" fillId="0" borderId="23" xfId="45" applyNumberFormat="1" applyFont="1" applyBorder="1" applyAlignment="1" applyProtection="1">
      <alignment horizontal="left" vertical="center" wrapText="1"/>
      <protection locked="0"/>
    </xf>
    <xf numFmtId="49" fontId="40" fillId="0" borderId="23" xfId="45" applyNumberFormat="1" applyFont="1" applyBorder="1" applyAlignment="1" applyProtection="1">
      <alignment horizontal="center" vertical="center" wrapText="1"/>
      <protection locked="0"/>
    </xf>
    <xf numFmtId="3" fontId="40" fillId="0" borderId="23" xfId="45" applyNumberFormat="1" applyFont="1" applyBorder="1" applyAlignment="1" applyProtection="1">
      <alignment horizontal="right" vertical="center"/>
      <protection locked="0"/>
    </xf>
    <xf numFmtId="3" fontId="40" fillId="0" borderId="23" xfId="45" applyNumberFormat="1" applyFont="1" applyBorder="1" applyAlignment="1" applyProtection="1">
      <alignment horizontal="center" vertical="center" wrapText="1"/>
      <protection locked="0"/>
    </xf>
    <xf numFmtId="4" fontId="36" fillId="33" borderId="0" xfId="44" applyNumberFormat="1" applyFont="1" applyFill="1" applyAlignment="1">
      <alignment horizontal="left" vertical="top" wrapText="1"/>
    </xf>
    <xf numFmtId="49" fontId="36" fillId="33" borderId="0" xfId="44" applyNumberFormat="1" applyFont="1" applyFill="1" applyAlignment="1">
      <alignment horizontal="left" vertical="top" wrapText="1"/>
    </xf>
    <xf numFmtId="164" fontId="36" fillId="33" borderId="0" xfId="44" applyNumberFormat="1" applyFont="1" applyFill="1" applyAlignment="1">
      <alignment horizontal="center" vertical="top" wrapText="1"/>
    </xf>
    <xf numFmtId="1" fontId="36" fillId="0" borderId="0" xfId="44" applyNumberFormat="1" applyFont="1" applyAlignment="1">
      <alignment horizontal="center" vertical="top" wrapText="1"/>
    </xf>
    <xf numFmtId="0" fontId="36" fillId="0" borderId="0" xfId="44" applyFont="1" applyAlignment="1">
      <alignment horizontal="center" vertical="top" wrapText="1"/>
    </xf>
    <xf numFmtId="0" fontId="36" fillId="0" borderId="0" xfId="44" applyFont="1" applyAlignment="1">
      <alignment horizontal="left" vertical="top" wrapText="1"/>
    </xf>
    <xf numFmtId="49" fontId="40" fillId="0" borderId="20" xfId="45" applyNumberFormat="1" applyFont="1" applyBorder="1" applyAlignment="1" applyProtection="1">
      <alignment horizontal="left" vertical="center" wrapText="1"/>
      <protection locked="0"/>
    </xf>
    <xf numFmtId="49" fontId="40" fillId="0" borderId="20" xfId="45" applyNumberFormat="1" applyFont="1" applyBorder="1" applyAlignment="1" applyProtection="1">
      <alignment horizontal="center" vertical="center" wrapText="1"/>
      <protection locked="0"/>
    </xf>
    <xf numFmtId="0" fontId="36" fillId="33" borderId="20" xfId="44" applyFont="1" applyFill="1" applyBorder="1" applyAlignment="1">
      <alignment horizontal="left" vertical="top" wrapText="1"/>
    </xf>
    <xf numFmtId="49" fontId="36" fillId="33" borderId="20" xfId="44" applyNumberFormat="1" applyFont="1" applyFill="1" applyBorder="1" applyAlignment="1">
      <alignment horizontal="left" vertical="top" wrapText="1"/>
    </xf>
    <xf numFmtId="3" fontId="40" fillId="0" borderId="20" xfId="45" applyNumberFormat="1" applyFont="1" applyBorder="1" applyAlignment="1" applyProtection="1">
      <alignment horizontal="right" vertical="center"/>
      <protection locked="0"/>
    </xf>
    <xf numFmtId="3" fontId="40" fillId="0" borderId="20" xfId="45" applyNumberFormat="1" applyFont="1" applyBorder="1" applyAlignment="1" applyProtection="1">
      <alignment horizontal="center" vertical="center" wrapText="1"/>
      <protection locked="0"/>
    </xf>
    <xf numFmtId="0" fontId="41" fillId="0" borderId="23" xfId="44" applyFont="1" applyBorder="1" applyAlignment="1">
      <alignment horizontal="center" vertical="top" wrapText="1"/>
    </xf>
    <xf numFmtId="0" fontId="41" fillId="0" borderId="23" xfId="44" applyFont="1" applyBorder="1" applyAlignment="1">
      <alignment horizontal="left" vertical="top" wrapText="1"/>
    </xf>
    <xf numFmtId="1" fontId="37" fillId="33" borderId="0" xfId="44" applyNumberFormat="1" applyFont="1" applyFill="1" applyAlignment="1">
      <alignment horizontal="left" vertical="top"/>
    </xf>
    <xf numFmtId="0" fontId="39" fillId="33" borderId="0" xfId="45" applyFont="1" applyFill="1" applyAlignment="1" applyProtection="1">
      <alignment vertical="center"/>
      <protection locked="0"/>
    </xf>
    <xf numFmtId="49" fontId="38" fillId="0" borderId="0" xfId="45" applyNumberFormat="1" applyFont="1" applyAlignment="1" applyProtection="1">
      <alignment horizontal="center" vertical="center" wrapText="1"/>
      <protection locked="0"/>
    </xf>
    <xf numFmtId="0" fontId="39" fillId="0" borderId="0" xfId="45" applyFont="1" applyProtection="1">
      <protection locked="0"/>
    </xf>
    <xf numFmtId="49" fontId="43" fillId="0" borderId="27" xfId="45" applyNumberFormat="1" applyFont="1" applyBorder="1" applyAlignment="1" applyProtection="1">
      <alignment vertical="center" wrapText="1"/>
      <protection locked="0"/>
    </xf>
    <xf numFmtId="3" fontId="43" fillId="0" borderId="26" xfId="45" applyNumberFormat="1" applyFont="1" applyBorder="1" applyAlignment="1">
      <alignment horizontal="right" vertical="center" wrapText="1"/>
    </xf>
    <xf numFmtId="0" fontId="44" fillId="33" borderId="0" xfId="45" applyFont="1" applyFill="1" applyAlignment="1" applyProtection="1">
      <alignment vertical="center"/>
      <protection locked="0"/>
    </xf>
    <xf numFmtId="49" fontId="43" fillId="0" borderId="0" xfId="45" applyNumberFormat="1" applyFont="1" applyAlignment="1" applyProtection="1">
      <alignment horizontal="center" vertical="center" wrapText="1"/>
      <protection locked="0"/>
    </xf>
    <xf numFmtId="49" fontId="45" fillId="0" borderId="29" xfId="46" applyNumberFormat="1" applyFont="1" applyBorder="1" applyAlignment="1">
      <alignment vertical="center" wrapText="1"/>
    </xf>
    <xf numFmtId="49" fontId="45" fillId="0" borderId="28" xfId="46" applyNumberFormat="1" applyFont="1" applyBorder="1" applyAlignment="1">
      <alignment vertical="center" wrapText="1"/>
    </xf>
    <xf numFmtId="0" fontId="44" fillId="0" borderId="0" xfId="45" applyFont="1" applyProtection="1">
      <protection locked="0"/>
    </xf>
    <xf numFmtId="0" fontId="45" fillId="0" borderId="0" xfId="0" applyFont="1"/>
    <xf numFmtId="0" fontId="41" fillId="33" borderId="0" xfId="44" applyFont="1" applyFill="1" applyAlignment="1">
      <alignment horizontal="center" vertical="top" wrapText="1"/>
    </xf>
    <xf numFmtId="4" fontId="38" fillId="0" borderId="26" xfId="45" applyNumberFormat="1" applyFont="1" applyBorder="1" applyAlignment="1">
      <alignment horizontal="right" vertical="center" wrapText="1"/>
    </xf>
    <xf numFmtId="0" fontId="38" fillId="0" borderId="26" xfId="45" applyFont="1" applyBorder="1" applyAlignment="1">
      <alignment horizontal="right" vertical="center" wrapText="1"/>
    </xf>
    <xf numFmtId="49" fontId="38" fillId="0" borderId="0" xfId="45" applyNumberFormat="1" applyFont="1" applyAlignment="1" applyProtection="1">
      <alignment wrapText="1"/>
      <protection locked="0"/>
    </xf>
    <xf numFmtId="0" fontId="38" fillId="0" borderId="31" xfId="45" applyFont="1" applyBorder="1" applyAlignment="1">
      <alignment vertical="center"/>
    </xf>
    <xf numFmtId="3" fontId="42" fillId="33" borderId="32" xfId="45" applyNumberFormat="1" applyFont="1" applyFill="1" applyBorder="1" applyAlignment="1" applyProtection="1">
      <alignment horizontal="right" vertical="center"/>
      <protection locked="0"/>
    </xf>
    <xf numFmtId="10" fontId="1" fillId="0" borderId="30" xfId="42" applyNumberFormat="1" applyBorder="1" applyAlignment="1" applyProtection="1">
      <alignment vertical="center"/>
    </xf>
    <xf numFmtId="0" fontId="26" fillId="0" borderId="0" xfId="0" applyFont="1" applyAlignment="1">
      <alignment wrapText="1"/>
    </xf>
    <xf numFmtId="0" fontId="25" fillId="0" borderId="0" xfId="0" applyFont="1" applyAlignment="1">
      <alignment wrapText="1"/>
    </xf>
    <xf numFmtId="3" fontId="21" fillId="37" borderId="17" xfId="0" applyNumberFormat="1" applyFont="1" applyFill="1" applyBorder="1" applyAlignment="1">
      <alignment horizontal="center" vertical="center" wrapText="1"/>
    </xf>
    <xf numFmtId="3" fontId="21" fillId="37" borderId="17" xfId="0" applyNumberFormat="1" applyFont="1" applyFill="1" applyBorder="1" applyAlignment="1">
      <alignment horizontal="center" wrapText="1"/>
    </xf>
    <xf numFmtId="0" fontId="28" fillId="36" borderId="11" xfId="0" applyFont="1" applyFill="1" applyBorder="1" applyAlignment="1">
      <alignment horizontal="center" wrapText="1"/>
    </xf>
    <xf numFmtId="0" fontId="28" fillId="36" borderId="11" xfId="0" applyFont="1" applyFill="1" applyBorder="1" applyAlignment="1">
      <alignment horizontal="left" wrapText="1"/>
    </xf>
    <xf numFmtId="1" fontId="31" fillId="36" borderId="11" xfId="0" applyNumberFormat="1" applyFont="1" applyFill="1" applyBorder="1" applyAlignment="1">
      <alignment horizontal="right" wrapText="1"/>
    </xf>
    <xf numFmtId="0" fontId="28" fillId="37" borderId="11" xfId="0" applyFont="1" applyFill="1" applyBorder="1" applyAlignment="1">
      <alignment horizontal="center" wrapText="1"/>
    </xf>
    <xf numFmtId="0" fontId="28" fillId="37" borderId="11" xfId="0" applyFont="1" applyFill="1" applyBorder="1" applyAlignment="1">
      <alignment horizontal="left" wrapText="1"/>
    </xf>
    <xf numFmtId="1" fontId="31" fillId="37" borderId="11" xfId="0" applyNumberFormat="1" applyFont="1" applyFill="1" applyBorder="1" applyAlignment="1">
      <alignment horizontal="right" wrapText="1"/>
    </xf>
    <xf numFmtId="3" fontId="41" fillId="0" borderId="23" xfId="44" applyNumberFormat="1" applyFont="1" applyBorder="1" applyAlignment="1">
      <alignment horizontal="center" vertical="top" wrapText="1"/>
    </xf>
    <xf numFmtId="0" fontId="22" fillId="0" borderId="33" xfId="0" applyFont="1" applyBorder="1" applyAlignment="1">
      <alignment horizontal="left" wrapText="1"/>
    </xf>
    <xf numFmtId="0" fontId="24" fillId="0" borderId="33" xfId="0" applyFont="1" applyBorder="1" applyAlignment="1">
      <alignment horizontal="center" wrapText="1"/>
    </xf>
    <xf numFmtId="0" fontId="22" fillId="36" borderId="33" xfId="0" applyFont="1" applyFill="1" applyBorder="1" applyAlignment="1">
      <alignment horizontal="center" wrapText="1"/>
    </xf>
    <xf numFmtId="0" fontId="22" fillId="36" borderId="33" xfId="0" applyFont="1" applyFill="1" applyBorder="1" applyAlignment="1">
      <alignment horizontal="left" wrapText="1"/>
    </xf>
    <xf numFmtId="3" fontId="23" fillId="36" borderId="33" xfId="0" applyNumberFormat="1" applyFont="1" applyFill="1" applyBorder="1" applyAlignment="1">
      <alignment horizontal="right" wrapText="1"/>
    </xf>
    <xf numFmtId="3" fontId="24" fillId="0" borderId="33" xfId="0" applyNumberFormat="1" applyFont="1" applyBorder="1" applyAlignment="1">
      <alignment horizontal="center" wrapText="1"/>
    </xf>
    <xf numFmtId="3" fontId="22" fillId="0" borderId="33" xfId="0" applyNumberFormat="1" applyFont="1" applyBorder="1" applyAlignment="1">
      <alignment horizontal="right" wrapText="1"/>
    </xf>
    <xf numFmtId="3" fontId="36" fillId="33" borderId="0" xfId="44" applyNumberFormat="1" applyFont="1" applyFill="1" applyAlignment="1">
      <alignment horizontal="center" vertical="top" wrapText="1"/>
    </xf>
    <xf numFmtId="0" fontId="22" fillId="0" borderId="34" xfId="0" applyFont="1" applyBorder="1" applyAlignment="1">
      <alignment horizontal="center" wrapText="1"/>
    </xf>
    <xf numFmtId="0" fontId="22" fillId="0" borderId="34" xfId="0" applyFont="1" applyBorder="1" applyAlignment="1">
      <alignment horizontal="left" wrapText="1"/>
    </xf>
    <xf numFmtId="0" fontId="24" fillId="0" borderId="34" xfId="0" applyFont="1" applyBorder="1" applyAlignment="1">
      <alignment horizontal="center" wrapText="1"/>
    </xf>
    <xf numFmtId="3" fontId="24" fillId="0" borderId="34" xfId="0" applyNumberFormat="1" applyFont="1" applyBorder="1" applyAlignment="1">
      <alignment horizontal="center" wrapText="1"/>
    </xf>
    <xf numFmtId="0" fontId="19" fillId="0" borderId="34" xfId="0" applyFont="1" applyBorder="1" applyAlignment="1">
      <alignment horizontal="left" wrapText="1"/>
    </xf>
    <xf numFmtId="3" fontId="19" fillId="0" borderId="34" xfId="0" applyNumberFormat="1" applyFont="1" applyBorder="1" applyAlignment="1">
      <alignment horizontal="right" wrapText="1"/>
    </xf>
    <xf numFmtId="3" fontId="22" fillId="0" borderId="34" xfId="0" applyNumberFormat="1" applyFont="1" applyBorder="1" applyAlignment="1">
      <alignment horizontal="right" wrapText="1"/>
    </xf>
    <xf numFmtId="0" fontId="33" fillId="0" borderId="34" xfId="0" applyFont="1" applyBorder="1" applyAlignment="1">
      <alignment horizontal="left" wrapText="1"/>
    </xf>
    <xf numFmtId="3" fontId="33" fillId="0" borderId="34" xfId="0" applyNumberFormat="1" applyFont="1" applyBorder="1" applyAlignment="1">
      <alignment horizontal="right" wrapText="1"/>
    </xf>
    <xf numFmtId="0" fontId="22" fillId="36" borderId="34" xfId="0" applyFont="1" applyFill="1" applyBorder="1" applyAlignment="1">
      <alignment horizontal="center" wrapText="1"/>
    </xf>
    <xf numFmtId="0" fontId="22" fillId="36" borderId="34" xfId="0" applyFont="1" applyFill="1" applyBorder="1" applyAlignment="1">
      <alignment horizontal="left" wrapText="1"/>
    </xf>
    <xf numFmtId="3" fontId="23" fillId="36" borderId="34" xfId="0" applyNumberFormat="1" applyFont="1" applyFill="1" applyBorder="1" applyAlignment="1">
      <alignment horizontal="right" wrapText="1"/>
    </xf>
    <xf numFmtId="3" fontId="21" fillId="0" borderId="34" xfId="0" applyNumberFormat="1" applyFont="1" applyBorder="1" applyAlignment="1">
      <alignment horizontal="center" wrapText="1"/>
    </xf>
    <xf numFmtId="3" fontId="21" fillId="0" borderId="34" xfId="0" applyNumberFormat="1" applyFont="1" applyBorder="1" applyAlignment="1">
      <alignment horizontal="center" vertical="center" wrapText="1"/>
    </xf>
    <xf numFmtId="3" fontId="22" fillId="36" borderId="34" xfId="0" applyNumberFormat="1" applyFont="1" applyFill="1" applyBorder="1" applyAlignment="1">
      <alignment horizontal="right" wrapText="1"/>
    </xf>
    <xf numFmtId="0" fontId="22" fillId="37" borderId="34" xfId="0" applyFont="1" applyFill="1" applyBorder="1" applyAlignment="1">
      <alignment horizontal="left" wrapText="1"/>
    </xf>
    <xf numFmtId="3" fontId="22" fillId="37" borderId="34" xfId="0" applyNumberFormat="1" applyFont="1" applyFill="1" applyBorder="1" applyAlignment="1">
      <alignment horizontal="right" wrapText="1"/>
    </xf>
    <xf numFmtId="0" fontId="34" fillId="0" borderId="0" xfId="43"/>
    <xf numFmtId="0" fontId="46" fillId="0" borderId="0" xfId="43" applyFont="1"/>
    <xf numFmtId="0" fontId="47" fillId="0" borderId="0" xfId="43" applyFont="1"/>
    <xf numFmtId="0" fontId="48" fillId="0" borderId="0" xfId="0" applyFont="1"/>
    <xf numFmtId="0" fontId="22" fillId="0" borderId="34" xfId="0" applyFont="1" applyBorder="1" applyAlignment="1">
      <alignment horizontal="center" vertical="center" wrapText="1"/>
    </xf>
    <xf numFmtId="0" fontId="49" fillId="0" borderId="34" xfId="0" applyFont="1" applyBorder="1" applyAlignment="1">
      <alignment horizontal="center" wrapText="1"/>
    </xf>
    <xf numFmtId="3" fontId="49" fillId="0" borderId="34" xfId="0" applyNumberFormat="1" applyFont="1" applyBorder="1" applyAlignment="1">
      <alignment horizontal="center" wrapText="1"/>
    </xf>
    <xf numFmtId="3" fontId="48" fillId="0" borderId="0" xfId="0" applyNumberFormat="1" applyFont="1"/>
    <xf numFmtId="0" fontId="49" fillId="0" borderId="33" xfId="0" applyFont="1" applyBorder="1" applyAlignment="1">
      <alignment horizontal="center" wrapText="1"/>
    </xf>
    <xf numFmtId="3" fontId="49" fillId="0" borderId="33" xfId="0" applyNumberFormat="1" applyFont="1" applyBorder="1" applyAlignment="1">
      <alignment horizontal="center" wrapText="1"/>
    </xf>
    <xf numFmtId="0" fontId="50" fillId="0" borderId="33" xfId="43" applyFont="1" applyBorder="1" applyAlignment="1">
      <alignment wrapText="1"/>
    </xf>
    <xf numFmtId="0" fontId="48" fillId="0" borderId="33" xfId="0" applyFont="1" applyBorder="1"/>
    <xf numFmtId="3" fontId="50" fillId="0" borderId="33" xfId="47" applyNumberFormat="1" applyFont="1" applyFill="1" applyBorder="1" applyAlignment="1">
      <alignment horizontal="right"/>
    </xf>
    <xf numFmtId="0" fontId="51" fillId="0" borderId="33" xfId="0" applyFont="1" applyBorder="1" applyAlignment="1">
      <alignment horizontal="left" vertical="center" wrapText="1"/>
    </xf>
    <xf numFmtId="3" fontId="22" fillId="36" borderId="33" xfId="0" applyNumberFormat="1" applyFont="1" applyFill="1" applyBorder="1" applyAlignment="1">
      <alignment horizontal="right" wrapText="1"/>
    </xf>
    <xf numFmtId="0" fontId="22" fillId="0" borderId="43" xfId="0" applyFont="1" applyBorder="1" applyAlignment="1">
      <alignment horizontal="left" wrapText="1"/>
    </xf>
    <xf numFmtId="3" fontId="22" fillId="0" borderId="43" xfId="0" applyNumberFormat="1" applyFont="1" applyBorder="1" applyAlignment="1">
      <alignment horizontal="right" wrapText="1"/>
    </xf>
    <xf numFmtId="0" fontId="33" fillId="0" borderId="43" xfId="0" applyFont="1" applyBorder="1" applyAlignment="1">
      <alignment horizontal="left" wrapText="1"/>
    </xf>
    <xf numFmtId="3" fontId="33" fillId="0" borderId="43" xfId="0" applyNumberFormat="1" applyFont="1" applyBorder="1" applyAlignment="1">
      <alignment horizontal="right" wrapText="1"/>
    </xf>
    <xf numFmtId="0" fontId="22" fillId="36" borderId="43" xfId="0" applyFont="1" applyFill="1" applyBorder="1" applyAlignment="1">
      <alignment horizontal="left" wrapText="1"/>
    </xf>
    <xf numFmtId="3" fontId="22" fillId="36" borderId="43" xfId="0" applyNumberFormat="1" applyFont="1" applyFill="1" applyBorder="1" applyAlignment="1">
      <alignment horizontal="right" wrapText="1"/>
    </xf>
    <xf numFmtId="0" fontId="22" fillId="37" borderId="43" xfId="0" applyFont="1" applyFill="1" applyBorder="1" applyAlignment="1">
      <alignment horizontal="left" wrapText="1"/>
    </xf>
    <xf numFmtId="3" fontId="22" fillId="37" borderId="43" xfId="0" applyNumberFormat="1" applyFont="1" applyFill="1" applyBorder="1" applyAlignment="1">
      <alignment horizontal="right" wrapText="1"/>
    </xf>
    <xf numFmtId="0" fontId="26" fillId="0" borderId="0" xfId="0" applyFont="1" applyAlignment="1">
      <alignment horizontal="right" wrapText="1"/>
    </xf>
    <xf numFmtId="0" fontId="25" fillId="0" borderId="0" xfId="0" applyFont="1" applyAlignment="1">
      <alignment horizontal="right" wrapText="1"/>
    </xf>
    <xf numFmtId="0" fontId="2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25" fillId="0" borderId="0" xfId="0" applyFont="1" applyAlignment="1">
      <alignment horizontal="left" wrapText="1"/>
    </xf>
    <xf numFmtId="0" fontId="20" fillId="0" borderId="10" xfId="0" applyFont="1" applyBorder="1" applyAlignment="1">
      <alignment horizontal="center" wrapText="1"/>
    </xf>
    <xf numFmtId="0" fontId="21" fillId="37" borderId="19" xfId="0" applyFont="1" applyFill="1" applyBorder="1" applyAlignment="1">
      <alignment horizontal="center" vertical="center" wrapText="1"/>
    </xf>
    <xf numFmtId="0" fontId="21" fillId="37" borderId="18" xfId="0" applyFont="1" applyFill="1" applyBorder="1" applyAlignment="1">
      <alignment horizontal="center" vertical="center" wrapText="1"/>
    </xf>
    <xf numFmtId="0" fontId="22" fillId="36" borderId="35" xfId="0" applyFont="1" applyFill="1" applyBorder="1" applyAlignment="1">
      <alignment horizontal="center" wrapText="1"/>
    </xf>
    <xf numFmtId="0" fontId="22" fillId="36" borderId="36" xfId="0" applyFont="1" applyFill="1" applyBorder="1" applyAlignment="1">
      <alignment horizontal="center" wrapText="1"/>
    </xf>
    <xf numFmtId="0" fontId="22" fillId="36" borderId="37" xfId="0" applyFont="1" applyFill="1" applyBorder="1" applyAlignment="1">
      <alignment horizontal="center" wrapText="1"/>
    </xf>
    <xf numFmtId="0" fontId="22" fillId="36" borderId="39" xfId="0" applyFont="1" applyFill="1" applyBorder="1" applyAlignment="1">
      <alignment horizontal="center" wrapText="1"/>
    </xf>
    <xf numFmtId="0" fontId="22" fillId="36" borderId="40" xfId="0" applyFont="1" applyFill="1" applyBorder="1" applyAlignment="1">
      <alignment horizontal="center" wrapText="1"/>
    </xf>
    <xf numFmtId="0" fontId="22" fillId="36" borderId="41" xfId="0" applyFont="1" applyFill="1" applyBorder="1" applyAlignment="1">
      <alignment horizont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30" fillId="0" borderId="10" xfId="0" applyFont="1" applyBorder="1" applyAlignment="1">
      <alignment horizont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8" fillId="37" borderId="14" xfId="0" applyFont="1" applyFill="1" applyBorder="1" applyAlignment="1">
      <alignment horizontal="center" wrapText="1"/>
    </xf>
    <xf numFmtId="0" fontId="28" fillId="37" borderId="16" xfId="0" applyFont="1" applyFill="1" applyBorder="1" applyAlignment="1">
      <alignment horizontal="center" wrapText="1"/>
    </xf>
    <xf numFmtId="0" fontId="28" fillId="37" borderId="15" xfId="0" applyFont="1" applyFill="1" applyBorder="1" applyAlignment="1">
      <alignment horizontal="center" wrapText="1"/>
    </xf>
    <xf numFmtId="1" fontId="37" fillId="33" borderId="0" xfId="44" applyNumberFormat="1" applyFont="1" applyFill="1" applyAlignment="1">
      <alignment horizontal="center" vertical="top" wrapText="1"/>
    </xf>
    <xf numFmtId="4" fontId="36" fillId="33" borderId="23" xfId="44" applyNumberFormat="1" applyFont="1" applyFill="1" applyBorder="1" applyAlignment="1">
      <alignment horizontal="left" vertical="top" wrapText="1"/>
    </xf>
    <xf numFmtId="1" fontId="36" fillId="33" borderId="23" xfId="44" applyNumberFormat="1" applyFont="1" applyFill="1" applyBorder="1" applyAlignment="1">
      <alignment horizontal="center" vertical="top" wrapText="1"/>
    </xf>
    <xf numFmtId="1" fontId="36" fillId="33" borderId="24" xfId="44" applyNumberFormat="1" applyFont="1" applyFill="1" applyBorder="1" applyAlignment="1">
      <alignment horizontal="center" vertical="top" wrapText="1"/>
    </xf>
    <xf numFmtId="1" fontId="36" fillId="33" borderId="25" xfId="44" applyNumberFormat="1" applyFont="1" applyFill="1" applyBorder="1" applyAlignment="1">
      <alignment horizontal="center" vertical="top" wrapText="1"/>
    </xf>
    <xf numFmtId="1" fontId="36" fillId="33" borderId="20" xfId="44" applyNumberFormat="1" applyFont="1" applyFill="1" applyBorder="1" applyAlignment="1">
      <alignment horizontal="center" vertical="top" wrapText="1"/>
    </xf>
    <xf numFmtId="4" fontId="36" fillId="0" borderId="24" xfId="44" applyNumberFormat="1" applyFont="1" applyBorder="1" applyAlignment="1">
      <alignment horizontal="left" vertical="top" wrapText="1"/>
    </xf>
    <xf numFmtId="4" fontId="36" fillId="0" borderId="25" xfId="44" applyNumberFormat="1" applyFont="1" applyBorder="1" applyAlignment="1">
      <alignment horizontal="left" vertical="top" wrapText="1"/>
    </xf>
    <xf numFmtId="4" fontId="36" fillId="0" borderId="20" xfId="44" applyNumberFormat="1" applyFont="1" applyBorder="1" applyAlignment="1">
      <alignment horizontal="left" vertical="top" wrapText="1"/>
    </xf>
    <xf numFmtId="4" fontId="36" fillId="33" borderId="24" xfId="44" applyNumberFormat="1" applyFont="1" applyFill="1" applyBorder="1" applyAlignment="1">
      <alignment horizontal="left" vertical="top" wrapText="1"/>
    </xf>
    <xf numFmtId="4" fontId="36" fillId="33" borderId="25" xfId="44" applyNumberFormat="1" applyFont="1" applyFill="1" applyBorder="1" applyAlignment="1">
      <alignment horizontal="left" vertical="top" wrapText="1"/>
    </xf>
    <xf numFmtId="4" fontId="36" fillId="33" borderId="20" xfId="44" applyNumberFormat="1" applyFont="1" applyFill="1" applyBorder="1" applyAlignment="1">
      <alignment horizontal="left" vertical="top" wrapText="1"/>
    </xf>
    <xf numFmtId="0" fontId="41" fillId="0" borderId="23" xfId="44" applyFont="1" applyBorder="1" applyAlignment="1">
      <alignment horizontal="center" vertical="center" wrapText="1"/>
    </xf>
    <xf numFmtId="49" fontId="38" fillId="0" borderId="26" xfId="45" applyNumberFormat="1" applyFont="1" applyBorder="1" applyAlignment="1" applyProtection="1">
      <alignment horizontal="left" vertical="center" wrapText="1"/>
      <protection locked="0"/>
    </xf>
    <xf numFmtId="49" fontId="38" fillId="0" borderId="26" xfId="45" applyNumberFormat="1" applyFont="1" applyBorder="1" applyAlignment="1">
      <alignment horizontal="left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46" fillId="0" borderId="0" xfId="43" applyFont="1" applyAlignment="1">
      <alignment horizontal="center"/>
    </xf>
  </cellXfs>
  <cellStyles count="48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mats" xfId="47" builtinId="3"/>
    <cellStyle name="Kopsumma" xfId="17" builtinId="25" customBuiltin="1"/>
    <cellStyle name="Labs" xfId="6" builtinId="26" customBuiltin="1"/>
    <cellStyle name="Neitrāls" xfId="8" builtinId="28" customBuiltin="1"/>
    <cellStyle name="Normal 2 2" xfId="43" xr:uid="{CE3FC258-71A8-4410-885D-04294498C8F6}"/>
    <cellStyle name="Normal_Pamatformas" xfId="45" xr:uid="{DB620CCA-7549-4B88-9C0B-168FEC003898}"/>
    <cellStyle name="Normal_Veidlapa_2008_oktobris_(5.piel)_(2)" xfId="46" xr:uid="{C02E7EAF-FF0E-4CF4-8704-5BACF985D769}"/>
    <cellStyle name="Nosaukums" xfId="1" builtinId="15" customBuiltin="1"/>
    <cellStyle name="Parasts" xfId="0" builtinId="0"/>
    <cellStyle name="Parasts 2" xfId="44" xr:uid="{BFAFCE9C-E4B4-496F-960F-399C9CAB1683}"/>
    <cellStyle name="Paskaidrojošs teksts" xfId="16" builtinId="53" customBuiltin="1"/>
    <cellStyle name="Pārbaudes šūna" xfId="13" builtinId="23" customBuiltin="1"/>
    <cellStyle name="Piezīme" xfId="15" builtinId="10" customBuiltin="1"/>
    <cellStyle name="Procenti" xfId="42" builtinId="5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350E-0664-4D69-BC67-1D73604358EA}">
  <dimension ref="A1:E120"/>
  <sheetViews>
    <sheetView tabSelected="1" zoomScale="115" zoomScaleNormal="115" workbookViewId="0">
      <selection activeCell="A3" sqref="A3:C3"/>
    </sheetView>
  </sheetViews>
  <sheetFormatPr defaultRowHeight="14.4"/>
  <cols>
    <col min="1" max="1" width="63.88671875" bestFit="1" customWidth="1"/>
    <col min="2" max="2" width="11.109375" bestFit="1" customWidth="1"/>
    <col min="3" max="3" width="12.33203125" style="6" bestFit="1" customWidth="1"/>
    <col min="4" max="5" width="10.6640625" bestFit="1" customWidth="1"/>
  </cols>
  <sheetData>
    <row r="1" spans="1:3" ht="13.95" customHeight="1">
      <c r="A1" s="135" t="s">
        <v>133</v>
      </c>
      <c r="B1" s="135"/>
      <c r="C1" s="135"/>
    </row>
    <row r="2" spans="1:3" ht="13.95" customHeight="1">
      <c r="A2" s="135" t="s">
        <v>134</v>
      </c>
      <c r="B2" s="136"/>
      <c r="C2" s="136"/>
    </row>
    <row r="3" spans="1:3" ht="13.95" customHeight="1">
      <c r="A3" s="136" t="s">
        <v>978</v>
      </c>
      <c r="B3" s="136"/>
      <c r="C3" s="136"/>
    </row>
    <row r="4" spans="1:3">
      <c r="A4" s="136"/>
      <c r="B4" s="136"/>
      <c r="C4" s="136"/>
    </row>
    <row r="5" spans="1:3" ht="29.4" customHeight="1">
      <c r="A5" s="137" t="s">
        <v>135</v>
      </c>
      <c r="B5" s="138"/>
      <c r="C5" s="138"/>
    </row>
    <row r="7" spans="1:3">
      <c r="A7" s="140" t="s">
        <v>0</v>
      </c>
      <c r="B7" s="140"/>
      <c r="C7" s="140"/>
    </row>
    <row r="9" spans="1:3" ht="15.6">
      <c r="A9" s="141" t="s">
        <v>1</v>
      </c>
      <c r="B9" s="141" t="s">
        <v>2</v>
      </c>
      <c r="C9" s="78" t="s">
        <v>3</v>
      </c>
    </row>
    <row r="10" spans="1:3">
      <c r="A10" s="142"/>
      <c r="B10" s="142"/>
      <c r="C10" s="79" t="s">
        <v>4</v>
      </c>
    </row>
    <row r="11" spans="1:3">
      <c r="A11" s="104" t="s">
        <v>5</v>
      </c>
      <c r="B11" s="105" t="s">
        <v>6</v>
      </c>
      <c r="C11" s="106">
        <v>19387453</v>
      </c>
    </row>
    <row r="12" spans="1:3">
      <c r="A12" s="97" t="s">
        <v>7</v>
      </c>
      <c r="B12" s="97" t="s">
        <v>8</v>
      </c>
      <c r="C12" s="98" t="s">
        <v>9</v>
      </c>
    </row>
    <row r="13" spans="1:3">
      <c r="A13" s="99" t="s">
        <v>10</v>
      </c>
      <c r="B13" s="99" t="s">
        <v>11</v>
      </c>
      <c r="C13" s="100">
        <v>8339235</v>
      </c>
    </row>
    <row r="14" spans="1:3">
      <c r="A14" s="96" t="s">
        <v>12</v>
      </c>
      <c r="B14" s="96" t="s">
        <v>13</v>
      </c>
      <c r="C14" s="101">
        <v>8339235</v>
      </c>
    </row>
    <row r="15" spans="1:3">
      <c r="A15" s="102" t="s">
        <v>820</v>
      </c>
      <c r="B15" s="102" t="s">
        <v>821</v>
      </c>
      <c r="C15" s="103">
        <v>8339235</v>
      </c>
    </row>
    <row r="16" spans="1:3">
      <c r="A16" s="99" t="s">
        <v>14</v>
      </c>
      <c r="B16" s="99" t="s">
        <v>15</v>
      </c>
      <c r="C16" s="100">
        <v>1379550</v>
      </c>
    </row>
    <row r="17" spans="1:3">
      <c r="A17" s="96" t="s">
        <v>16</v>
      </c>
      <c r="B17" s="96" t="s">
        <v>17</v>
      </c>
      <c r="C17" s="101">
        <v>1379550</v>
      </c>
    </row>
    <row r="18" spans="1:3">
      <c r="A18" s="102" t="s">
        <v>822</v>
      </c>
      <c r="B18" s="102" t="s">
        <v>823</v>
      </c>
      <c r="C18" s="103">
        <v>1178500</v>
      </c>
    </row>
    <row r="19" spans="1:3">
      <c r="A19" s="102" t="s">
        <v>824</v>
      </c>
      <c r="B19" s="102" t="s">
        <v>825</v>
      </c>
      <c r="C19" s="103">
        <v>148300</v>
      </c>
    </row>
    <row r="20" spans="1:3">
      <c r="A20" s="102" t="s">
        <v>826</v>
      </c>
      <c r="B20" s="102" t="s">
        <v>827</v>
      </c>
      <c r="C20" s="103">
        <v>52750</v>
      </c>
    </row>
    <row r="21" spans="1:3">
      <c r="A21" s="99" t="s">
        <v>18</v>
      </c>
      <c r="B21" s="99" t="s">
        <v>19</v>
      </c>
      <c r="C21" s="100">
        <v>152000</v>
      </c>
    </row>
    <row r="22" spans="1:3">
      <c r="A22" s="96" t="s">
        <v>20</v>
      </c>
      <c r="B22" s="96" t="s">
        <v>21</v>
      </c>
      <c r="C22" s="101">
        <v>152000</v>
      </c>
    </row>
    <row r="23" spans="1:3">
      <c r="A23" s="102" t="s">
        <v>828</v>
      </c>
      <c r="B23" s="102" t="s">
        <v>829</v>
      </c>
      <c r="C23" s="103">
        <v>152000</v>
      </c>
    </row>
    <row r="24" spans="1:3">
      <c r="A24" s="99" t="s">
        <v>22</v>
      </c>
      <c r="B24" s="99" t="s">
        <v>23</v>
      </c>
      <c r="C24" s="100">
        <v>8500</v>
      </c>
    </row>
    <row r="25" spans="1:3" ht="21.6">
      <c r="A25" s="96" t="s">
        <v>24</v>
      </c>
      <c r="B25" s="96" t="s">
        <v>25</v>
      </c>
      <c r="C25" s="101">
        <v>8500</v>
      </c>
    </row>
    <row r="26" spans="1:3" ht="21.6">
      <c r="A26" s="102" t="s">
        <v>830</v>
      </c>
      <c r="B26" s="102" t="s">
        <v>831</v>
      </c>
      <c r="C26" s="103">
        <v>8500</v>
      </c>
    </row>
    <row r="27" spans="1:3">
      <c r="A27" s="99" t="s">
        <v>26</v>
      </c>
      <c r="B27" s="99" t="s">
        <v>27</v>
      </c>
      <c r="C27" s="100">
        <v>28000</v>
      </c>
    </row>
    <row r="28" spans="1:3">
      <c r="A28" s="96" t="s">
        <v>28</v>
      </c>
      <c r="B28" s="96" t="s">
        <v>29</v>
      </c>
      <c r="C28" s="101">
        <v>4650</v>
      </c>
    </row>
    <row r="29" spans="1:3">
      <c r="A29" s="102" t="s">
        <v>832</v>
      </c>
      <c r="B29" s="102" t="s">
        <v>833</v>
      </c>
      <c r="C29" s="103">
        <v>3000</v>
      </c>
    </row>
    <row r="30" spans="1:3">
      <c r="A30" s="102" t="s">
        <v>834</v>
      </c>
      <c r="B30" s="102" t="s">
        <v>835</v>
      </c>
      <c r="C30" s="103">
        <v>50</v>
      </c>
    </row>
    <row r="31" spans="1:3" ht="21.6">
      <c r="A31" s="102" t="s">
        <v>836</v>
      </c>
      <c r="B31" s="102" t="s">
        <v>837</v>
      </c>
      <c r="C31" s="103">
        <v>1300</v>
      </c>
    </row>
    <row r="32" spans="1:3">
      <c r="A32" s="102" t="s">
        <v>838</v>
      </c>
      <c r="B32" s="102" t="s">
        <v>839</v>
      </c>
      <c r="C32" s="103">
        <v>300</v>
      </c>
    </row>
    <row r="33" spans="1:3">
      <c r="A33" s="96" t="s">
        <v>30</v>
      </c>
      <c r="B33" s="96" t="s">
        <v>31</v>
      </c>
      <c r="C33" s="101">
        <v>23350</v>
      </c>
    </row>
    <row r="34" spans="1:3">
      <c r="A34" s="102" t="s">
        <v>840</v>
      </c>
      <c r="B34" s="102" t="s">
        <v>841</v>
      </c>
      <c r="C34" s="103">
        <v>150</v>
      </c>
    </row>
    <row r="35" spans="1:3">
      <c r="A35" s="102" t="s">
        <v>842</v>
      </c>
      <c r="B35" s="102" t="s">
        <v>843</v>
      </c>
      <c r="C35" s="103">
        <v>100</v>
      </c>
    </row>
    <row r="36" spans="1:3">
      <c r="A36" s="102" t="s">
        <v>844</v>
      </c>
      <c r="B36" s="102" t="s">
        <v>845</v>
      </c>
      <c r="C36" s="103">
        <v>3000</v>
      </c>
    </row>
    <row r="37" spans="1:3">
      <c r="A37" s="102" t="s">
        <v>846</v>
      </c>
      <c r="B37" s="102" t="s">
        <v>847</v>
      </c>
      <c r="C37" s="103">
        <v>100</v>
      </c>
    </row>
    <row r="38" spans="1:3">
      <c r="A38" s="102" t="s">
        <v>848</v>
      </c>
      <c r="B38" s="102" t="s">
        <v>849</v>
      </c>
      <c r="C38" s="103">
        <v>20000</v>
      </c>
    </row>
    <row r="39" spans="1:3">
      <c r="A39" s="99" t="s">
        <v>32</v>
      </c>
      <c r="B39" s="99" t="s">
        <v>33</v>
      </c>
      <c r="C39" s="100">
        <v>10000</v>
      </c>
    </row>
    <row r="40" spans="1:3">
      <c r="A40" s="96" t="s">
        <v>34</v>
      </c>
      <c r="B40" s="96" t="s">
        <v>35</v>
      </c>
      <c r="C40" s="101">
        <v>10000</v>
      </c>
    </row>
    <row r="41" spans="1:3">
      <c r="A41" s="102" t="s">
        <v>850</v>
      </c>
      <c r="B41" s="102" t="s">
        <v>851</v>
      </c>
      <c r="C41" s="103">
        <v>10000</v>
      </c>
    </row>
    <row r="42" spans="1:3">
      <c r="A42" s="99" t="s">
        <v>36</v>
      </c>
      <c r="B42" s="99" t="s">
        <v>37</v>
      </c>
      <c r="C42" s="100">
        <v>42934</v>
      </c>
    </row>
    <row r="43" spans="1:3">
      <c r="A43" s="96" t="s">
        <v>38</v>
      </c>
      <c r="B43" s="96" t="s">
        <v>39</v>
      </c>
      <c r="C43" s="101">
        <v>30200</v>
      </c>
    </row>
    <row r="44" spans="1:3" ht="21.6">
      <c r="A44" s="102" t="s">
        <v>852</v>
      </c>
      <c r="B44" s="102" t="s">
        <v>853</v>
      </c>
      <c r="C44" s="103">
        <v>30200</v>
      </c>
    </row>
    <row r="45" spans="1:3">
      <c r="A45" s="96" t="s">
        <v>40</v>
      </c>
      <c r="B45" s="96" t="s">
        <v>41</v>
      </c>
      <c r="C45" s="101">
        <v>12734</v>
      </c>
    </row>
    <row r="46" spans="1:3">
      <c r="A46" s="102" t="s">
        <v>854</v>
      </c>
      <c r="B46" s="102" t="s">
        <v>855</v>
      </c>
      <c r="C46" s="103">
        <v>12734</v>
      </c>
    </row>
    <row r="47" spans="1:3" ht="24">
      <c r="A47" s="99" t="s">
        <v>42</v>
      </c>
      <c r="B47" s="99" t="s">
        <v>43</v>
      </c>
      <c r="C47" s="100">
        <v>755000</v>
      </c>
    </row>
    <row r="48" spans="1:3">
      <c r="A48" s="96" t="s">
        <v>44</v>
      </c>
      <c r="B48" s="96" t="s">
        <v>45</v>
      </c>
      <c r="C48" s="101">
        <v>120000</v>
      </c>
    </row>
    <row r="49" spans="1:5">
      <c r="A49" s="96" t="s">
        <v>46</v>
      </c>
      <c r="B49" s="96" t="s">
        <v>47</v>
      </c>
      <c r="C49" s="101">
        <v>630000</v>
      </c>
    </row>
    <row r="50" spans="1:5">
      <c r="A50" s="102" t="s">
        <v>856</v>
      </c>
      <c r="B50" s="102" t="s">
        <v>857</v>
      </c>
      <c r="C50" s="103">
        <v>270000</v>
      </c>
    </row>
    <row r="51" spans="1:5">
      <c r="A51" s="102" t="s">
        <v>858</v>
      </c>
      <c r="B51" s="102" t="s">
        <v>859</v>
      </c>
      <c r="C51" s="103">
        <v>360000</v>
      </c>
    </row>
    <row r="52" spans="1:5">
      <c r="A52" s="96" t="s">
        <v>48</v>
      </c>
      <c r="B52" s="96" t="s">
        <v>49</v>
      </c>
      <c r="C52" s="101">
        <v>5000</v>
      </c>
    </row>
    <row r="53" spans="1:5" ht="24">
      <c r="A53" s="99" t="s">
        <v>50</v>
      </c>
      <c r="B53" s="99" t="s">
        <v>51</v>
      </c>
      <c r="C53" s="100">
        <v>25603</v>
      </c>
    </row>
    <row r="54" spans="1:5" ht="21.6">
      <c r="A54" s="96" t="s">
        <v>52</v>
      </c>
      <c r="B54" s="96" t="s">
        <v>53</v>
      </c>
      <c r="C54" s="101">
        <v>25603</v>
      </c>
    </row>
    <row r="55" spans="1:5">
      <c r="A55" s="99" t="s">
        <v>54</v>
      </c>
      <c r="B55" s="99" t="s">
        <v>55</v>
      </c>
      <c r="C55" s="100">
        <v>7836247</v>
      </c>
      <c r="D55" s="6"/>
      <c r="E55" s="6"/>
    </row>
    <row r="56" spans="1:5">
      <c r="A56" s="96" t="s">
        <v>56</v>
      </c>
      <c r="B56" s="96" t="s">
        <v>57</v>
      </c>
      <c r="C56" s="101">
        <v>7836247</v>
      </c>
    </row>
    <row r="57" spans="1:5">
      <c r="A57" s="102" t="s">
        <v>860</v>
      </c>
      <c r="B57" s="102" t="s">
        <v>861</v>
      </c>
      <c r="C57" s="103">
        <v>3743464</v>
      </c>
    </row>
    <row r="58" spans="1:5" ht="21.6">
      <c r="A58" s="102" t="s">
        <v>862</v>
      </c>
      <c r="B58" s="102" t="s">
        <v>863</v>
      </c>
      <c r="C58" s="103">
        <v>1235018</v>
      </c>
    </row>
    <row r="59" spans="1:5">
      <c r="A59" s="102" t="s">
        <v>864</v>
      </c>
      <c r="B59" s="102" t="s">
        <v>865</v>
      </c>
      <c r="C59" s="103">
        <v>2857765</v>
      </c>
    </row>
    <row r="60" spans="1:5">
      <c r="A60" s="99" t="s">
        <v>58</v>
      </c>
      <c r="B60" s="99" t="s">
        <v>59</v>
      </c>
      <c r="C60" s="100">
        <v>297000</v>
      </c>
    </row>
    <row r="61" spans="1:5">
      <c r="A61" s="96" t="s">
        <v>60</v>
      </c>
      <c r="B61" s="96" t="s">
        <v>61</v>
      </c>
      <c r="C61" s="101">
        <v>297000</v>
      </c>
    </row>
    <row r="62" spans="1:5">
      <c r="A62" s="99" t="s">
        <v>62</v>
      </c>
      <c r="B62" s="99" t="s">
        <v>63</v>
      </c>
      <c r="C62" s="100">
        <v>513384</v>
      </c>
    </row>
    <row r="63" spans="1:5">
      <c r="A63" s="96" t="s">
        <v>64</v>
      </c>
      <c r="B63" s="96" t="s">
        <v>65</v>
      </c>
      <c r="C63" s="101">
        <v>480280</v>
      </c>
    </row>
    <row r="64" spans="1:5">
      <c r="A64" s="102" t="s">
        <v>866</v>
      </c>
      <c r="B64" s="102" t="s">
        <v>867</v>
      </c>
      <c r="C64" s="103">
        <v>31981</v>
      </c>
    </row>
    <row r="65" spans="1:4">
      <c r="A65" s="102" t="s">
        <v>868</v>
      </c>
      <c r="B65" s="102" t="s">
        <v>869</v>
      </c>
      <c r="C65" s="103">
        <v>321</v>
      </c>
    </row>
    <row r="66" spans="1:4">
      <c r="A66" s="102" t="s">
        <v>870</v>
      </c>
      <c r="B66" s="102" t="s">
        <v>871</v>
      </c>
      <c r="C66" s="103">
        <v>323216</v>
      </c>
    </row>
    <row r="67" spans="1:4">
      <c r="A67" s="102" t="s">
        <v>872</v>
      </c>
      <c r="B67" s="102" t="s">
        <v>873</v>
      </c>
      <c r="C67" s="103">
        <v>124762</v>
      </c>
    </row>
    <row r="68" spans="1:4" ht="21.6">
      <c r="A68" s="96" t="s">
        <v>66</v>
      </c>
      <c r="B68" s="96" t="s">
        <v>67</v>
      </c>
      <c r="C68" s="101">
        <v>33104</v>
      </c>
    </row>
    <row r="69" spans="1:4">
      <c r="A69" s="102" t="s">
        <v>874</v>
      </c>
      <c r="B69" s="102" t="s">
        <v>875</v>
      </c>
      <c r="C69" s="103">
        <v>33104</v>
      </c>
      <c r="D69" s="6"/>
    </row>
    <row r="71" spans="1:4">
      <c r="A71" s="104" t="s">
        <v>68</v>
      </c>
      <c r="B71" s="105" t="s">
        <v>6</v>
      </c>
      <c r="C71" s="106">
        <v>23255126</v>
      </c>
    </row>
    <row r="72" spans="1:4">
      <c r="A72" s="97" t="s">
        <v>7</v>
      </c>
      <c r="B72" s="97" t="s">
        <v>8</v>
      </c>
      <c r="C72" s="98" t="s">
        <v>9</v>
      </c>
    </row>
    <row r="73" spans="1:4" ht="19.95" customHeight="1">
      <c r="A73" s="143" t="s">
        <v>69</v>
      </c>
      <c r="B73" s="144"/>
      <c r="C73" s="145"/>
    </row>
    <row r="74" spans="1:4">
      <c r="A74" s="96" t="s">
        <v>878</v>
      </c>
      <c r="B74" s="96" t="s">
        <v>879</v>
      </c>
      <c r="C74" s="101">
        <f>4584427+12065</f>
        <v>4596492</v>
      </c>
    </row>
    <row r="75" spans="1:4">
      <c r="A75" s="96" t="s">
        <v>880</v>
      </c>
      <c r="B75" s="96" t="s">
        <v>881</v>
      </c>
      <c r="C75" s="101">
        <v>168175</v>
      </c>
    </row>
    <row r="76" spans="1:4">
      <c r="A76" s="96" t="s">
        <v>882</v>
      </c>
      <c r="B76" s="96" t="s">
        <v>883</v>
      </c>
      <c r="C76" s="101">
        <v>2406075</v>
      </c>
    </row>
    <row r="77" spans="1:4">
      <c r="A77" s="96" t="s">
        <v>884</v>
      </c>
      <c r="B77" s="96" t="s">
        <v>885</v>
      </c>
      <c r="C77" s="101">
        <v>324686</v>
      </c>
    </row>
    <row r="78" spans="1:4">
      <c r="A78" s="96" t="s">
        <v>886</v>
      </c>
      <c r="B78" s="96" t="s">
        <v>887</v>
      </c>
      <c r="C78" s="101">
        <v>3516624</v>
      </c>
    </row>
    <row r="79" spans="1:4">
      <c r="A79" s="96" t="s">
        <v>888</v>
      </c>
      <c r="B79" s="96" t="s">
        <v>889</v>
      </c>
      <c r="C79" s="101">
        <v>16186</v>
      </c>
    </row>
    <row r="80" spans="1:4">
      <c r="A80" s="96" t="s">
        <v>70</v>
      </c>
      <c r="B80" s="96" t="s">
        <v>71</v>
      </c>
      <c r="C80" s="101">
        <v>1784833</v>
      </c>
    </row>
    <row r="81" spans="1:4">
      <c r="A81" s="96" t="s">
        <v>72</v>
      </c>
      <c r="B81" s="96" t="s">
        <v>73</v>
      </c>
      <c r="C81" s="101">
        <v>8168880</v>
      </c>
    </row>
    <row r="82" spans="1:4">
      <c r="A82" s="96" t="s">
        <v>890</v>
      </c>
      <c r="B82" s="96" t="s">
        <v>891</v>
      </c>
      <c r="C82" s="101">
        <v>2273175</v>
      </c>
    </row>
    <row r="84" spans="1:4">
      <c r="A84" s="89" t="s">
        <v>68</v>
      </c>
      <c r="B84" s="90" t="s">
        <v>6</v>
      </c>
      <c r="C84" s="91">
        <v>23255126</v>
      </c>
      <c r="D84" s="6"/>
    </row>
    <row r="85" spans="1:4">
      <c r="A85" s="88" t="s">
        <v>7</v>
      </c>
      <c r="B85" s="88" t="s">
        <v>8</v>
      </c>
      <c r="C85" s="92" t="s">
        <v>9</v>
      </c>
    </row>
    <row r="86" spans="1:4" ht="19.95" customHeight="1">
      <c r="A86" s="146" t="s">
        <v>74</v>
      </c>
      <c r="B86" s="147"/>
      <c r="C86" s="148"/>
    </row>
    <row r="87" spans="1:4">
      <c r="A87" s="99" t="s">
        <v>75</v>
      </c>
      <c r="B87" s="99" t="s">
        <v>76</v>
      </c>
      <c r="C87" s="100">
        <v>10721804</v>
      </c>
    </row>
    <row r="88" spans="1:4">
      <c r="A88" s="96" t="s">
        <v>77</v>
      </c>
      <c r="B88" s="96" t="s">
        <v>78</v>
      </c>
      <c r="C88" s="101">
        <v>8605636</v>
      </c>
    </row>
    <row r="89" spans="1:4">
      <c r="A89" s="96" t="s">
        <v>79</v>
      </c>
      <c r="B89" s="96" t="s">
        <v>80</v>
      </c>
      <c r="C89" s="101">
        <v>2116168</v>
      </c>
    </row>
    <row r="90" spans="1:4">
      <c r="A90" s="99" t="s">
        <v>81</v>
      </c>
      <c r="B90" s="99" t="s">
        <v>82</v>
      </c>
      <c r="C90" s="100">
        <v>6291130</v>
      </c>
    </row>
    <row r="91" spans="1:4">
      <c r="A91" s="96" t="s">
        <v>83</v>
      </c>
      <c r="B91" s="96" t="s">
        <v>84</v>
      </c>
      <c r="C91" s="101">
        <v>53361</v>
      </c>
    </row>
    <row r="92" spans="1:4">
      <c r="A92" s="96" t="s">
        <v>85</v>
      </c>
      <c r="B92" s="96" t="s">
        <v>86</v>
      </c>
      <c r="C92" s="101">
        <v>4387601</v>
      </c>
    </row>
    <row r="93" spans="1:4">
      <c r="A93" s="96" t="s">
        <v>87</v>
      </c>
      <c r="B93" s="96" t="s">
        <v>88</v>
      </c>
      <c r="C93" s="101">
        <v>1755466</v>
      </c>
    </row>
    <row r="94" spans="1:4">
      <c r="A94" s="96" t="s">
        <v>89</v>
      </c>
      <c r="B94" s="96" t="s">
        <v>90</v>
      </c>
      <c r="C94" s="101">
        <v>11949</v>
      </c>
    </row>
    <row r="95" spans="1:4">
      <c r="A95" s="96" t="s">
        <v>91</v>
      </c>
      <c r="B95" s="96" t="s">
        <v>92</v>
      </c>
      <c r="C95" s="101">
        <v>82753</v>
      </c>
    </row>
    <row r="96" spans="1:4">
      <c r="A96" s="99" t="s">
        <v>93</v>
      </c>
      <c r="B96" s="99" t="s">
        <v>94</v>
      </c>
      <c r="C96" s="100">
        <v>98300</v>
      </c>
    </row>
    <row r="97" spans="1:4">
      <c r="A97" s="96" t="s">
        <v>95</v>
      </c>
      <c r="B97" s="96" t="s">
        <v>96</v>
      </c>
      <c r="C97" s="101">
        <v>98300</v>
      </c>
    </row>
    <row r="98" spans="1:4">
      <c r="A98" s="99" t="s">
        <v>97</v>
      </c>
      <c r="B98" s="99" t="s">
        <v>98</v>
      </c>
      <c r="C98" s="100">
        <v>660000</v>
      </c>
    </row>
    <row r="99" spans="1:4">
      <c r="A99" s="96" t="s">
        <v>99</v>
      </c>
      <c r="B99" s="96" t="s">
        <v>100</v>
      </c>
      <c r="C99" s="101">
        <v>660000</v>
      </c>
    </row>
    <row r="100" spans="1:4">
      <c r="A100" s="99" t="s">
        <v>101</v>
      </c>
      <c r="B100" s="99" t="s">
        <v>102</v>
      </c>
      <c r="C100" s="100">
        <v>3600380</v>
      </c>
    </row>
    <row r="101" spans="1:4">
      <c r="A101" s="96" t="s">
        <v>103</v>
      </c>
      <c r="B101" s="96" t="s">
        <v>104</v>
      </c>
      <c r="C101" s="101">
        <v>268734</v>
      </c>
    </row>
    <row r="102" spans="1:4">
      <c r="A102" s="96" t="s">
        <v>105</v>
      </c>
      <c r="B102" s="96" t="s">
        <v>106</v>
      </c>
      <c r="C102" s="101">
        <v>3331646</v>
      </c>
    </row>
    <row r="103" spans="1:4">
      <c r="A103" s="99" t="s">
        <v>107</v>
      </c>
      <c r="B103" s="99" t="s">
        <v>108</v>
      </c>
      <c r="C103" s="100">
        <v>1193157</v>
      </c>
    </row>
    <row r="104" spans="1:4">
      <c r="A104" s="96" t="s">
        <v>109</v>
      </c>
      <c r="B104" s="96" t="s">
        <v>110</v>
      </c>
      <c r="C104" s="101">
        <v>346404</v>
      </c>
    </row>
    <row r="105" spans="1:4">
      <c r="A105" s="96" t="s">
        <v>111</v>
      </c>
      <c r="B105" s="96" t="s">
        <v>112</v>
      </c>
      <c r="C105" s="101">
        <v>190544</v>
      </c>
    </row>
    <row r="106" spans="1:4">
      <c r="A106" s="96" t="s">
        <v>113</v>
      </c>
      <c r="B106" s="96" t="s">
        <v>114</v>
      </c>
      <c r="C106" s="101">
        <v>656209</v>
      </c>
    </row>
    <row r="107" spans="1:4" ht="24">
      <c r="A107" s="99" t="s">
        <v>115</v>
      </c>
      <c r="B107" s="99" t="s">
        <v>116</v>
      </c>
      <c r="C107" s="100">
        <v>690355</v>
      </c>
    </row>
    <row r="108" spans="1:4">
      <c r="A108" s="96" t="s">
        <v>117</v>
      </c>
      <c r="B108" s="96" t="s">
        <v>118</v>
      </c>
      <c r="C108" s="101">
        <v>690355</v>
      </c>
    </row>
    <row r="110" spans="1:4">
      <c r="A110" s="104" t="s">
        <v>119</v>
      </c>
      <c r="B110" s="105" t="s">
        <v>6</v>
      </c>
      <c r="C110" s="106">
        <v>-3867673</v>
      </c>
      <c r="D110" s="6"/>
    </row>
    <row r="112" spans="1:4">
      <c r="A112" s="104" t="s">
        <v>120</v>
      </c>
      <c r="B112" s="105" t="s">
        <v>6</v>
      </c>
      <c r="C112" s="106">
        <v>3867673</v>
      </c>
      <c r="D112" s="6"/>
    </row>
    <row r="113" spans="1:5">
      <c r="A113" s="97" t="s">
        <v>7</v>
      </c>
      <c r="B113" s="97" t="s">
        <v>8</v>
      </c>
      <c r="C113" s="98" t="s">
        <v>9</v>
      </c>
    </row>
    <row r="114" spans="1:5">
      <c r="A114" s="99" t="s">
        <v>121</v>
      </c>
      <c r="B114" s="99" t="s">
        <v>122</v>
      </c>
      <c r="C114" s="100">
        <v>4237017</v>
      </c>
    </row>
    <row r="115" spans="1:5">
      <c r="A115" s="96" t="s">
        <v>123</v>
      </c>
      <c r="B115" s="96" t="s">
        <v>124</v>
      </c>
      <c r="C115" s="101">
        <v>456</v>
      </c>
    </row>
    <row r="116" spans="1:5">
      <c r="A116" s="96" t="s">
        <v>125</v>
      </c>
      <c r="B116" s="96" t="s">
        <v>126</v>
      </c>
      <c r="C116" s="101">
        <v>4236561</v>
      </c>
    </row>
    <row r="117" spans="1:5">
      <c r="A117" s="99" t="s">
        <v>127</v>
      </c>
      <c r="B117" s="99" t="s">
        <v>128</v>
      </c>
      <c r="C117" s="100">
        <v>-369344</v>
      </c>
      <c r="D117" s="6"/>
    </row>
    <row r="118" spans="1:5">
      <c r="A118" s="96" t="s">
        <v>129</v>
      </c>
      <c r="B118" s="96" t="s">
        <v>130</v>
      </c>
      <c r="C118" s="101">
        <v>1673988</v>
      </c>
      <c r="D118" s="6"/>
      <c r="E118" s="6"/>
    </row>
    <row r="119" spans="1:5">
      <c r="A119" s="96" t="s">
        <v>131</v>
      </c>
      <c r="B119" s="96" t="s">
        <v>132</v>
      </c>
      <c r="C119" s="101">
        <v>2043332</v>
      </c>
      <c r="D119" s="6"/>
    </row>
    <row r="120" spans="1:5">
      <c r="A120" s="139" t="s">
        <v>6</v>
      </c>
      <c r="B120" s="139"/>
      <c r="C120" s="139"/>
    </row>
  </sheetData>
  <mergeCells count="11">
    <mergeCell ref="A120:C120"/>
    <mergeCell ref="A7:C7"/>
    <mergeCell ref="A9:A10"/>
    <mergeCell ref="B9:B10"/>
    <mergeCell ref="A73:C73"/>
    <mergeCell ref="A86:C86"/>
    <mergeCell ref="A1:C1"/>
    <mergeCell ref="A2:C2"/>
    <mergeCell ref="A3:C3"/>
    <mergeCell ref="A4:C4"/>
    <mergeCell ref="A5:C5"/>
  </mergeCells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EB24-BA15-43D0-85E5-2F68651FBD10}">
  <dimension ref="A1:C880"/>
  <sheetViews>
    <sheetView zoomScale="130" zoomScaleNormal="130" workbookViewId="0">
      <selection activeCell="A3" sqref="A3:C3"/>
    </sheetView>
  </sheetViews>
  <sheetFormatPr defaultRowHeight="14.4"/>
  <cols>
    <col min="1" max="1" width="63.88671875" bestFit="1" customWidth="1"/>
    <col min="2" max="2" width="11.109375" bestFit="1" customWidth="1"/>
    <col min="3" max="3" width="11.109375" style="6" bestFit="1" customWidth="1"/>
  </cols>
  <sheetData>
    <row r="1" spans="1:3">
      <c r="A1" s="136" t="s">
        <v>460</v>
      </c>
      <c r="B1" s="135"/>
      <c r="C1" s="135"/>
    </row>
    <row r="2" spans="1:3">
      <c r="A2" s="135" t="s">
        <v>134</v>
      </c>
      <c r="B2" s="136"/>
      <c r="C2" s="136"/>
    </row>
    <row r="3" spans="1:3">
      <c r="A3" s="136" t="s">
        <v>978</v>
      </c>
      <c r="B3" s="136"/>
      <c r="C3" s="136"/>
    </row>
    <row r="4" spans="1:3" ht="45" customHeight="1">
      <c r="A4" s="137" t="s">
        <v>876</v>
      </c>
      <c r="B4" s="137"/>
      <c r="C4" s="137"/>
    </row>
    <row r="7" spans="1:3" ht="15.6">
      <c r="A7" s="149" t="s">
        <v>1</v>
      </c>
      <c r="B7" s="149" t="s">
        <v>2</v>
      </c>
      <c r="C7" s="108" t="s">
        <v>3</v>
      </c>
    </row>
    <row r="8" spans="1:3">
      <c r="A8" s="150"/>
      <c r="B8" s="150"/>
      <c r="C8" s="107" t="s">
        <v>4</v>
      </c>
    </row>
    <row r="9" spans="1:3">
      <c r="A9" s="105" t="s">
        <v>68</v>
      </c>
      <c r="B9" s="105" t="s">
        <v>6</v>
      </c>
      <c r="C9" s="109">
        <v>23255126</v>
      </c>
    </row>
    <row r="10" spans="1:3">
      <c r="A10" s="105" t="s">
        <v>205</v>
      </c>
      <c r="B10" s="105" t="s">
        <v>6</v>
      </c>
      <c r="C10" s="109">
        <f>4584427+12065</f>
        <v>4596492</v>
      </c>
    </row>
    <row r="11" spans="1:3">
      <c r="A11" s="110" t="s">
        <v>204</v>
      </c>
      <c r="B11" s="110" t="s">
        <v>6</v>
      </c>
      <c r="C11" s="111">
        <v>3476370</v>
      </c>
    </row>
    <row r="12" spans="1:3">
      <c r="A12" s="110" t="s">
        <v>203</v>
      </c>
      <c r="B12" s="110" t="s">
        <v>6</v>
      </c>
      <c r="C12" s="111">
        <v>3476370</v>
      </c>
    </row>
    <row r="13" spans="1:3">
      <c r="A13" s="96" t="s">
        <v>459</v>
      </c>
      <c r="B13" s="96" t="s">
        <v>6</v>
      </c>
      <c r="C13" s="101">
        <v>2617883</v>
      </c>
    </row>
    <row r="14" spans="1:3">
      <c r="A14" s="102" t="s">
        <v>144</v>
      </c>
      <c r="B14" s="102" t="s">
        <v>76</v>
      </c>
      <c r="C14" s="103">
        <v>2089293</v>
      </c>
    </row>
    <row r="15" spans="1:3">
      <c r="A15" s="102" t="s">
        <v>143</v>
      </c>
      <c r="B15" s="102" t="s">
        <v>82</v>
      </c>
      <c r="C15" s="103">
        <v>508989</v>
      </c>
    </row>
    <row r="16" spans="1:3">
      <c r="A16" s="102" t="s">
        <v>170</v>
      </c>
      <c r="B16" s="102" t="s">
        <v>102</v>
      </c>
      <c r="C16" s="103">
        <v>19601</v>
      </c>
    </row>
    <row r="17" spans="1:3">
      <c r="A17" s="96" t="s">
        <v>458</v>
      </c>
      <c r="B17" s="96" t="s">
        <v>6</v>
      </c>
      <c r="C17" s="101">
        <v>72551</v>
      </c>
    </row>
    <row r="18" spans="1:3">
      <c r="A18" s="102" t="s">
        <v>144</v>
      </c>
      <c r="B18" s="102" t="s">
        <v>76</v>
      </c>
      <c r="C18" s="103">
        <v>60346</v>
      </c>
    </row>
    <row r="19" spans="1:3">
      <c r="A19" s="102" t="s">
        <v>143</v>
      </c>
      <c r="B19" s="102" t="s">
        <v>82</v>
      </c>
      <c r="C19" s="103">
        <v>12205</v>
      </c>
    </row>
    <row r="20" spans="1:3">
      <c r="A20" s="96" t="s">
        <v>457</v>
      </c>
      <c r="B20" s="96" t="s">
        <v>6</v>
      </c>
      <c r="C20" s="101">
        <v>82105</v>
      </c>
    </row>
    <row r="21" spans="1:3">
      <c r="A21" s="102" t="s">
        <v>144</v>
      </c>
      <c r="B21" s="102" t="s">
        <v>76</v>
      </c>
      <c r="C21" s="103">
        <v>63045</v>
      </c>
    </row>
    <row r="22" spans="1:3">
      <c r="A22" s="102" t="s">
        <v>143</v>
      </c>
      <c r="B22" s="102" t="s">
        <v>82</v>
      </c>
      <c r="C22" s="103">
        <v>19060</v>
      </c>
    </row>
    <row r="23" spans="1:3">
      <c r="A23" s="96" t="s">
        <v>456</v>
      </c>
      <c r="B23" s="96" t="s">
        <v>6</v>
      </c>
      <c r="C23" s="101">
        <v>74766</v>
      </c>
    </row>
    <row r="24" spans="1:3">
      <c r="A24" s="102" t="s">
        <v>144</v>
      </c>
      <c r="B24" s="102" t="s">
        <v>76</v>
      </c>
      <c r="C24" s="103">
        <v>48518</v>
      </c>
    </row>
    <row r="25" spans="1:3">
      <c r="A25" s="102" t="s">
        <v>143</v>
      </c>
      <c r="B25" s="102" t="s">
        <v>82</v>
      </c>
      <c r="C25" s="103">
        <v>26248</v>
      </c>
    </row>
    <row r="26" spans="1:3">
      <c r="A26" s="96" t="s">
        <v>455</v>
      </c>
      <c r="B26" s="96" t="s">
        <v>6</v>
      </c>
      <c r="C26" s="101">
        <v>72192</v>
      </c>
    </row>
    <row r="27" spans="1:3">
      <c r="A27" s="102" t="s">
        <v>144</v>
      </c>
      <c r="B27" s="102" t="s">
        <v>76</v>
      </c>
      <c r="C27" s="103">
        <v>47906</v>
      </c>
    </row>
    <row r="28" spans="1:3">
      <c r="A28" s="102" t="s">
        <v>143</v>
      </c>
      <c r="B28" s="102" t="s">
        <v>82</v>
      </c>
      <c r="C28" s="103">
        <v>24286</v>
      </c>
    </row>
    <row r="29" spans="1:3">
      <c r="A29" s="96" t="s">
        <v>454</v>
      </c>
      <c r="B29" s="96" t="s">
        <v>6</v>
      </c>
      <c r="C29" s="101">
        <v>54102</v>
      </c>
    </row>
    <row r="30" spans="1:3">
      <c r="A30" s="102" t="s">
        <v>144</v>
      </c>
      <c r="B30" s="102" t="s">
        <v>76</v>
      </c>
      <c r="C30" s="103">
        <v>41933</v>
      </c>
    </row>
    <row r="31" spans="1:3">
      <c r="A31" s="102" t="s">
        <v>143</v>
      </c>
      <c r="B31" s="102" t="s">
        <v>82</v>
      </c>
      <c r="C31" s="103">
        <v>12169</v>
      </c>
    </row>
    <row r="32" spans="1:3">
      <c r="A32" s="96" t="s">
        <v>453</v>
      </c>
      <c r="B32" s="96" t="s">
        <v>6</v>
      </c>
      <c r="C32" s="101">
        <v>89220</v>
      </c>
    </row>
    <row r="33" spans="1:3">
      <c r="A33" s="102" t="s">
        <v>144</v>
      </c>
      <c r="B33" s="102" t="s">
        <v>76</v>
      </c>
      <c r="C33" s="103">
        <v>73552</v>
      </c>
    </row>
    <row r="34" spans="1:3">
      <c r="A34" s="102" t="s">
        <v>143</v>
      </c>
      <c r="B34" s="102" t="s">
        <v>82</v>
      </c>
      <c r="C34" s="103">
        <v>15668</v>
      </c>
    </row>
    <row r="35" spans="1:3">
      <c r="A35" s="96" t="s">
        <v>452</v>
      </c>
      <c r="B35" s="96" t="s">
        <v>6</v>
      </c>
      <c r="C35" s="101">
        <v>72132</v>
      </c>
    </row>
    <row r="36" spans="1:3">
      <c r="A36" s="102" t="s">
        <v>144</v>
      </c>
      <c r="B36" s="102" t="s">
        <v>76</v>
      </c>
      <c r="C36" s="103">
        <v>52164</v>
      </c>
    </row>
    <row r="37" spans="1:3">
      <c r="A37" s="102" t="s">
        <v>143</v>
      </c>
      <c r="B37" s="102" t="s">
        <v>82</v>
      </c>
      <c r="C37" s="103">
        <v>19968</v>
      </c>
    </row>
    <row r="38" spans="1:3">
      <c r="A38" s="96" t="s">
        <v>451</v>
      </c>
      <c r="B38" s="96" t="s">
        <v>6</v>
      </c>
      <c r="C38" s="101">
        <v>79890</v>
      </c>
    </row>
    <row r="39" spans="1:3">
      <c r="A39" s="102" t="s">
        <v>144</v>
      </c>
      <c r="B39" s="102" t="s">
        <v>76</v>
      </c>
      <c r="C39" s="103">
        <v>63867</v>
      </c>
    </row>
    <row r="40" spans="1:3">
      <c r="A40" s="102" t="s">
        <v>143</v>
      </c>
      <c r="B40" s="102" t="s">
        <v>82</v>
      </c>
      <c r="C40" s="103">
        <v>16023</v>
      </c>
    </row>
    <row r="41" spans="1:3">
      <c r="A41" s="96" t="s">
        <v>450</v>
      </c>
      <c r="B41" s="96" t="s">
        <v>6</v>
      </c>
      <c r="C41" s="101">
        <v>67001</v>
      </c>
    </row>
    <row r="42" spans="1:3">
      <c r="A42" s="102" t="s">
        <v>144</v>
      </c>
      <c r="B42" s="102" t="s">
        <v>76</v>
      </c>
      <c r="C42" s="103">
        <v>43576</v>
      </c>
    </row>
    <row r="43" spans="1:3">
      <c r="A43" s="102" t="s">
        <v>143</v>
      </c>
      <c r="B43" s="102" t="s">
        <v>82</v>
      </c>
      <c r="C43" s="103">
        <v>23425</v>
      </c>
    </row>
    <row r="44" spans="1:3">
      <c r="A44" s="96" t="s">
        <v>449</v>
      </c>
      <c r="B44" s="96" t="s">
        <v>6</v>
      </c>
      <c r="C44" s="101">
        <v>77957</v>
      </c>
    </row>
    <row r="45" spans="1:3">
      <c r="A45" s="102" t="s">
        <v>144</v>
      </c>
      <c r="B45" s="102" t="s">
        <v>76</v>
      </c>
      <c r="C45" s="103">
        <v>50445</v>
      </c>
    </row>
    <row r="46" spans="1:3">
      <c r="A46" s="102" t="s">
        <v>143</v>
      </c>
      <c r="B46" s="102" t="s">
        <v>82</v>
      </c>
      <c r="C46" s="103">
        <v>27512</v>
      </c>
    </row>
    <row r="47" spans="1:3">
      <c r="A47" s="96" t="s">
        <v>448</v>
      </c>
      <c r="B47" s="96" t="s">
        <v>6</v>
      </c>
      <c r="C47" s="101">
        <v>58248</v>
      </c>
    </row>
    <row r="48" spans="1:3">
      <c r="A48" s="102" t="s">
        <v>144</v>
      </c>
      <c r="B48" s="102" t="s">
        <v>76</v>
      </c>
      <c r="C48" s="103">
        <v>45446</v>
      </c>
    </row>
    <row r="49" spans="1:3">
      <c r="A49" s="102" t="s">
        <v>143</v>
      </c>
      <c r="B49" s="102" t="s">
        <v>82</v>
      </c>
      <c r="C49" s="103">
        <v>12802</v>
      </c>
    </row>
    <row r="50" spans="1:3">
      <c r="A50" s="96" t="s">
        <v>447</v>
      </c>
      <c r="B50" s="96" t="s">
        <v>6</v>
      </c>
      <c r="C50" s="101">
        <v>58323</v>
      </c>
    </row>
    <row r="51" spans="1:3">
      <c r="A51" s="102" t="s">
        <v>144</v>
      </c>
      <c r="B51" s="102" t="s">
        <v>76</v>
      </c>
      <c r="C51" s="103">
        <v>49593</v>
      </c>
    </row>
    <row r="52" spans="1:3">
      <c r="A52" s="102" t="s">
        <v>143</v>
      </c>
      <c r="B52" s="102" t="s">
        <v>82</v>
      </c>
      <c r="C52" s="103">
        <v>8730</v>
      </c>
    </row>
    <row r="53" spans="1:3">
      <c r="A53" s="110" t="s">
        <v>202</v>
      </c>
      <c r="B53" s="110" t="s">
        <v>6</v>
      </c>
      <c r="C53" s="111">
        <v>6960</v>
      </c>
    </row>
    <row r="54" spans="1:3">
      <c r="A54" s="96" t="s">
        <v>446</v>
      </c>
      <c r="B54" s="96" t="s">
        <v>6</v>
      </c>
      <c r="C54" s="101">
        <v>6960</v>
      </c>
    </row>
    <row r="55" spans="1:3">
      <c r="A55" s="102" t="s">
        <v>180</v>
      </c>
      <c r="B55" s="102" t="s">
        <v>76</v>
      </c>
      <c r="C55" s="103">
        <v>6290</v>
      </c>
    </row>
    <row r="56" spans="1:3">
      <c r="A56" s="102" t="s">
        <v>172</v>
      </c>
      <c r="B56" s="102" t="s">
        <v>82</v>
      </c>
      <c r="C56" s="103">
        <v>670</v>
      </c>
    </row>
    <row r="57" spans="1:3">
      <c r="A57" s="110" t="s">
        <v>201</v>
      </c>
      <c r="B57" s="110" t="s">
        <v>6</v>
      </c>
      <c r="C57" s="111">
        <v>692000</v>
      </c>
    </row>
    <row r="58" spans="1:3">
      <c r="A58" s="96" t="s">
        <v>200</v>
      </c>
      <c r="B58" s="96" t="s">
        <v>6</v>
      </c>
      <c r="C58" s="101">
        <v>692000</v>
      </c>
    </row>
    <row r="59" spans="1:3">
      <c r="A59" s="96" t="s">
        <v>199</v>
      </c>
      <c r="B59" s="96" t="s">
        <v>6</v>
      </c>
      <c r="C59" s="101">
        <v>692000</v>
      </c>
    </row>
    <row r="60" spans="1:3">
      <c r="A60" s="96" t="s">
        <v>445</v>
      </c>
      <c r="B60" s="96" t="s">
        <v>6</v>
      </c>
      <c r="C60" s="101">
        <v>692000</v>
      </c>
    </row>
    <row r="61" spans="1:3">
      <c r="A61" s="102" t="s">
        <v>138</v>
      </c>
      <c r="B61" s="102" t="s">
        <v>82</v>
      </c>
      <c r="C61" s="103">
        <v>32000</v>
      </c>
    </row>
    <row r="62" spans="1:3">
      <c r="A62" s="102" t="s">
        <v>198</v>
      </c>
      <c r="B62" s="102" t="s">
        <v>98</v>
      </c>
      <c r="C62" s="103">
        <v>660000</v>
      </c>
    </row>
    <row r="63" spans="1:3">
      <c r="A63" s="110" t="s">
        <v>197</v>
      </c>
      <c r="B63" s="110" t="s">
        <v>6</v>
      </c>
      <c r="C63" s="111">
        <f>409097+12065</f>
        <v>421162</v>
      </c>
    </row>
    <row r="64" spans="1:3" ht="21.6">
      <c r="A64" s="110" t="s">
        <v>196</v>
      </c>
      <c r="B64" s="110" t="s">
        <v>6</v>
      </c>
      <c r="C64" s="111">
        <f>409097+12065</f>
        <v>421162</v>
      </c>
    </row>
    <row r="65" spans="1:3">
      <c r="A65" s="96" t="s">
        <v>444</v>
      </c>
      <c r="B65" s="96" t="s">
        <v>6</v>
      </c>
      <c r="C65" s="101">
        <f>409097+12065</f>
        <v>421162</v>
      </c>
    </row>
    <row r="66" spans="1:3">
      <c r="A66" s="102" t="s">
        <v>144</v>
      </c>
      <c r="B66" s="102" t="s">
        <v>76</v>
      </c>
      <c r="C66" s="103">
        <v>36390</v>
      </c>
    </row>
    <row r="67" spans="1:3">
      <c r="A67" s="102" t="s">
        <v>143</v>
      </c>
      <c r="B67" s="102" t="s">
        <v>82</v>
      </c>
      <c r="C67" s="103">
        <f>259003+12065</f>
        <v>271068</v>
      </c>
    </row>
    <row r="68" spans="1:3">
      <c r="A68" s="102" t="s">
        <v>170</v>
      </c>
      <c r="B68" s="102" t="s">
        <v>102</v>
      </c>
      <c r="C68" s="103">
        <v>61304</v>
      </c>
    </row>
    <row r="69" spans="1:3">
      <c r="A69" s="102" t="s">
        <v>142</v>
      </c>
      <c r="B69" s="102" t="s">
        <v>108</v>
      </c>
      <c r="C69" s="103">
        <v>52400</v>
      </c>
    </row>
    <row r="70" spans="1:3">
      <c r="A70" s="105" t="s">
        <v>195</v>
      </c>
      <c r="B70" s="105" t="s">
        <v>6</v>
      </c>
      <c r="C70" s="109">
        <v>168175</v>
      </c>
    </row>
    <row r="71" spans="1:3">
      <c r="A71" s="110" t="s">
        <v>194</v>
      </c>
      <c r="B71" s="110" t="s">
        <v>6</v>
      </c>
      <c r="C71" s="111">
        <v>168175</v>
      </c>
    </row>
    <row r="72" spans="1:3">
      <c r="A72" s="110" t="s">
        <v>193</v>
      </c>
      <c r="B72" s="110" t="s">
        <v>6</v>
      </c>
      <c r="C72" s="111">
        <v>168175</v>
      </c>
    </row>
    <row r="73" spans="1:3">
      <c r="A73" s="96" t="s">
        <v>443</v>
      </c>
      <c r="B73" s="96" t="s">
        <v>6</v>
      </c>
      <c r="C73" s="101">
        <v>168175</v>
      </c>
    </row>
    <row r="74" spans="1:3">
      <c r="A74" s="102" t="s">
        <v>144</v>
      </c>
      <c r="B74" s="102" t="s">
        <v>76</v>
      </c>
      <c r="C74" s="103">
        <v>70634</v>
      </c>
    </row>
    <row r="75" spans="1:3">
      <c r="A75" s="102" t="s">
        <v>143</v>
      </c>
      <c r="B75" s="102" t="s">
        <v>82</v>
      </c>
      <c r="C75" s="103">
        <v>38559</v>
      </c>
    </row>
    <row r="76" spans="1:3">
      <c r="A76" s="102" t="s">
        <v>170</v>
      </c>
      <c r="B76" s="102" t="s">
        <v>102</v>
      </c>
      <c r="C76" s="103">
        <v>58982</v>
      </c>
    </row>
    <row r="77" spans="1:3">
      <c r="A77" s="105" t="s">
        <v>192</v>
      </c>
      <c r="B77" s="105" t="s">
        <v>6</v>
      </c>
      <c r="C77" s="109">
        <v>2406075</v>
      </c>
    </row>
    <row r="78" spans="1:3">
      <c r="A78" s="110" t="s">
        <v>191</v>
      </c>
      <c r="B78" s="110" t="s">
        <v>6</v>
      </c>
      <c r="C78" s="111">
        <v>113513</v>
      </c>
    </row>
    <row r="79" spans="1:3">
      <c r="A79" s="110" t="s">
        <v>190</v>
      </c>
      <c r="B79" s="110" t="s">
        <v>6</v>
      </c>
      <c r="C79" s="111">
        <v>113513</v>
      </c>
    </row>
    <row r="80" spans="1:3">
      <c r="A80" s="96" t="s">
        <v>442</v>
      </c>
      <c r="B80" s="96" t="s">
        <v>6</v>
      </c>
      <c r="C80" s="101">
        <v>81763</v>
      </c>
    </row>
    <row r="81" spans="1:3">
      <c r="A81" s="102" t="s">
        <v>143</v>
      </c>
      <c r="B81" s="102" t="s">
        <v>82</v>
      </c>
      <c r="C81" s="103">
        <v>46049</v>
      </c>
    </row>
    <row r="82" spans="1:3">
      <c r="A82" s="102" t="s">
        <v>171</v>
      </c>
      <c r="B82" s="102" t="s">
        <v>94</v>
      </c>
      <c r="C82" s="103">
        <v>7000</v>
      </c>
    </row>
    <row r="83" spans="1:3">
      <c r="A83" s="102" t="s">
        <v>170</v>
      </c>
      <c r="B83" s="102" t="s">
        <v>102</v>
      </c>
      <c r="C83" s="103">
        <v>28714</v>
      </c>
    </row>
    <row r="84" spans="1:3">
      <c r="A84" s="96" t="s">
        <v>441</v>
      </c>
      <c r="B84" s="96" t="s">
        <v>6</v>
      </c>
      <c r="C84" s="101">
        <v>1403</v>
      </c>
    </row>
    <row r="85" spans="1:3">
      <c r="A85" s="102" t="s">
        <v>143</v>
      </c>
      <c r="B85" s="102" t="s">
        <v>82</v>
      </c>
      <c r="C85" s="103">
        <v>203</v>
      </c>
    </row>
    <row r="86" spans="1:3">
      <c r="A86" s="102" t="s">
        <v>171</v>
      </c>
      <c r="B86" s="102" t="s">
        <v>94</v>
      </c>
      <c r="C86" s="103">
        <v>1200</v>
      </c>
    </row>
    <row r="87" spans="1:3">
      <c r="A87" s="96" t="s">
        <v>440</v>
      </c>
      <c r="B87" s="96" t="s">
        <v>6</v>
      </c>
      <c r="C87" s="101">
        <v>2451</v>
      </c>
    </row>
    <row r="88" spans="1:3">
      <c r="A88" s="102" t="s">
        <v>143</v>
      </c>
      <c r="B88" s="102" t="s">
        <v>82</v>
      </c>
      <c r="C88" s="103">
        <v>2451</v>
      </c>
    </row>
    <row r="89" spans="1:3">
      <c r="A89" s="96" t="s">
        <v>439</v>
      </c>
      <c r="B89" s="96" t="s">
        <v>6</v>
      </c>
      <c r="C89" s="101">
        <v>7896</v>
      </c>
    </row>
    <row r="90" spans="1:3">
      <c r="A90" s="102" t="s">
        <v>143</v>
      </c>
      <c r="B90" s="102" t="s">
        <v>82</v>
      </c>
      <c r="C90" s="103">
        <v>7896</v>
      </c>
    </row>
    <row r="91" spans="1:3">
      <c r="A91" s="96" t="s">
        <v>438</v>
      </c>
      <c r="B91" s="96" t="s">
        <v>6</v>
      </c>
      <c r="C91" s="101">
        <v>20000</v>
      </c>
    </row>
    <row r="92" spans="1:3">
      <c r="A92" s="102" t="s">
        <v>143</v>
      </c>
      <c r="B92" s="102" t="s">
        <v>82</v>
      </c>
      <c r="C92" s="103">
        <v>20000</v>
      </c>
    </row>
    <row r="93" spans="1:3">
      <c r="A93" s="110" t="s">
        <v>946</v>
      </c>
      <c r="B93" s="110" t="s">
        <v>6</v>
      </c>
      <c r="C93" s="111">
        <v>2080809</v>
      </c>
    </row>
    <row r="94" spans="1:3">
      <c r="A94" s="96" t="s">
        <v>947</v>
      </c>
      <c r="B94" s="96" t="s">
        <v>6</v>
      </c>
      <c r="C94" s="101">
        <v>102787</v>
      </c>
    </row>
    <row r="95" spans="1:3">
      <c r="A95" s="102" t="s">
        <v>948</v>
      </c>
      <c r="B95" s="102" t="s">
        <v>82</v>
      </c>
      <c r="C95" s="103">
        <v>102787</v>
      </c>
    </row>
    <row r="96" spans="1:3">
      <c r="A96" s="96" t="s">
        <v>949</v>
      </c>
      <c r="B96" s="96" t="s">
        <v>6</v>
      </c>
      <c r="C96" s="101">
        <v>48035</v>
      </c>
    </row>
    <row r="97" spans="1:3">
      <c r="A97" s="102" t="s">
        <v>948</v>
      </c>
      <c r="B97" s="102" t="s">
        <v>82</v>
      </c>
      <c r="C97" s="103">
        <v>48035</v>
      </c>
    </row>
    <row r="98" spans="1:3">
      <c r="A98" s="96" t="s">
        <v>950</v>
      </c>
      <c r="B98" s="96" t="s">
        <v>6</v>
      </c>
      <c r="C98" s="101">
        <v>101374</v>
      </c>
    </row>
    <row r="99" spans="1:3">
      <c r="A99" s="102" t="s">
        <v>948</v>
      </c>
      <c r="B99" s="102" t="s">
        <v>82</v>
      </c>
      <c r="C99" s="103">
        <v>101374</v>
      </c>
    </row>
    <row r="100" spans="1:3">
      <c r="A100" s="96" t="s">
        <v>951</v>
      </c>
      <c r="B100" s="96" t="s">
        <v>6</v>
      </c>
      <c r="C100" s="101">
        <v>82387</v>
      </c>
    </row>
    <row r="101" spans="1:3">
      <c r="A101" s="102" t="s">
        <v>948</v>
      </c>
      <c r="B101" s="102" t="s">
        <v>82</v>
      </c>
      <c r="C101" s="103">
        <v>82387</v>
      </c>
    </row>
    <row r="102" spans="1:3">
      <c r="A102" s="96" t="s">
        <v>952</v>
      </c>
      <c r="B102" s="96" t="s">
        <v>6</v>
      </c>
      <c r="C102" s="101">
        <v>48156</v>
      </c>
    </row>
    <row r="103" spans="1:3">
      <c r="A103" s="102" t="s">
        <v>948</v>
      </c>
      <c r="B103" s="102" t="s">
        <v>82</v>
      </c>
      <c r="C103" s="103">
        <v>28156</v>
      </c>
    </row>
    <row r="104" spans="1:3">
      <c r="A104" s="102" t="s">
        <v>953</v>
      </c>
      <c r="B104" s="102" t="s">
        <v>102</v>
      </c>
      <c r="C104" s="103">
        <v>20000</v>
      </c>
    </row>
    <row r="105" spans="1:3">
      <c r="A105" s="96" t="s">
        <v>954</v>
      </c>
      <c r="B105" s="96" t="s">
        <v>6</v>
      </c>
      <c r="C105" s="101">
        <v>22714</v>
      </c>
    </row>
    <row r="106" spans="1:3">
      <c r="A106" s="102" t="s">
        <v>955</v>
      </c>
      <c r="B106" s="102" t="s">
        <v>76</v>
      </c>
      <c r="C106" s="103">
        <v>7281</v>
      </c>
    </row>
    <row r="107" spans="1:3">
      <c r="A107" s="102" t="s">
        <v>948</v>
      </c>
      <c r="B107" s="102" t="s">
        <v>82</v>
      </c>
      <c r="C107" s="103">
        <v>15433</v>
      </c>
    </row>
    <row r="108" spans="1:3">
      <c r="A108" s="96" t="s">
        <v>956</v>
      </c>
      <c r="B108" s="96" t="s">
        <v>6</v>
      </c>
      <c r="C108" s="101">
        <v>122406</v>
      </c>
    </row>
    <row r="109" spans="1:3">
      <c r="A109" s="102" t="s">
        <v>948</v>
      </c>
      <c r="B109" s="102" t="s">
        <v>82</v>
      </c>
      <c r="C109" s="103">
        <v>122406</v>
      </c>
    </row>
    <row r="110" spans="1:3">
      <c r="A110" s="96" t="s">
        <v>957</v>
      </c>
      <c r="B110" s="96" t="s">
        <v>6</v>
      </c>
      <c r="C110" s="101">
        <v>59032</v>
      </c>
    </row>
    <row r="111" spans="1:3">
      <c r="A111" s="102" t="s">
        <v>948</v>
      </c>
      <c r="B111" s="102" t="s">
        <v>82</v>
      </c>
      <c r="C111" s="103">
        <v>59032</v>
      </c>
    </row>
    <row r="112" spans="1:3">
      <c r="A112" s="96" t="s">
        <v>958</v>
      </c>
      <c r="B112" s="96" t="s">
        <v>6</v>
      </c>
      <c r="C112" s="101">
        <v>51943</v>
      </c>
    </row>
    <row r="113" spans="1:3">
      <c r="A113" s="102" t="s">
        <v>955</v>
      </c>
      <c r="B113" s="102" t="s">
        <v>76</v>
      </c>
      <c r="C113" s="103">
        <v>3075</v>
      </c>
    </row>
    <row r="114" spans="1:3">
      <c r="A114" s="102" t="s">
        <v>948</v>
      </c>
      <c r="B114" s="102" t="s">
        <v>82</v>
      </c>
      <c r="C114" s="103">
        <v>48868</v>
      </c>
    </row>
    <row r="115" spans="1:3">
      <c r="A115" s="96" t="s">
        <v>959</v>
      </c>
      <c r="B115" s="96" t="s">
        <v>6</v>
      </c>
      <c r="C115" s="101">
        <v>40464</v>
      </c>
    </row>
    <row r="116" spans="1:3">
      <c r="A116" s="102" t="s">
        <v>948</v>
      </c>
      <c r="B116" s="102" t="s">
        <v>82</v>
      </c>
      <c r="C116" s="103">
        <v>40464</v>
      </c>
    </row>
    <row r="117" spans="1:3">
      <c r="A117" s="96" t="s">
        <v>960</v>
      </c>
      <c r="B117" s="96" t="s">
        <v>6</v>
      </c>
      <c r="C117" s="101">
        <v>60618</v>
      </c>
    </row>
    <row r="118" spans="1:3">
      <c r="A118" s="102" t="s">
        <v>948</v>
      </c>
      <c r="B118" s="102" t="s">
        <v>82</v>
      </c>
      <c r="C118" s="103">
        <v>60618</v>
      </c>
    </row>
    <row r="119" spans="1:3">
      <c r="A119" s="96" t="s">
        <v>961</v>
      </c>
      <c r="B119" s="96" t="s">
        <v>6</v>
      </c>
      <c r="C119" s="101">
        <v>38162</v>
      </c>
    </row>
    <row r="120" spans="1:3">
      <c r="A120" s="102" t="s">
        <v>948</v>
      </c>
      <c r="B120" s="102" t="s">
        <v>82</v>
      </c>
      <c r="C120" s="103">
        <v>38162</v>
      </c>
    </row>
    <row r="121" spans="1:3">
      <c r="A121" s="96" t="s">
        <v>962</v>
      </c>
      <c r="B121" s="96" t="s">
        <v>6</v>
      </c>
      <c r="C121" s="101">
        <v>29619</v>
      </c>
    </row>
    <row r="122" spans="1:3">
      <c r="A122" s="102" t="s">
        <v>948</v>
      </c>
      <c r="B122" s="102" t="s">
        <v>82</v>
      </c>
      <c r="C122" s="103">
        <v>29619</v>
      </c>
    </row>
    <row r="123" spans="1:3" ht="21.6">
      <c r="A123" s="96" t="s">
        <v>963</v>
      </c>
      <c r="B123" s="96" t="s">
        <v>6</v>
      </c>
      <c r="C123" s="101">
        <v>80000</v>
      </c>
    </row>
    <row r="124" spans="1:3">
      <c r="A124" s="102" t="s">
        <v>953</v>
      </c>
      <c r="B124" s="102" t="s">
        <v>102</v>
      </c>
      <c r="C124" s="103">
        <v>80000</v>
      </c>
    </row>
    <row r="125" spans="1:3">
      <c r="A125" s="96" t="s">
        <v>964</v>
      </c>
      <c r="B125" s="96" t="s">
        <v>6</v>
      </c>
      <c r="C125" s="101">
        <v>250759</v>
      </c>
    </row>
    <row r="126" spans="1:3">
      <c r="A126" s="102" t="s">
        <v>953</v>
      </c>
      <c r="B126" s="102" t="s">
        <v>102</v>
      </c>
      <c r="C126" s="103">
        <v>250759</v>
      </c>
    </row>
    <row r="127" spans="1:3" ht="21.6">
      <c r="A127" s="96" t="s">
        <v>965</v>
      </c>
      <c r="B127" s="96" t="s">
        <v>6</v>
      </c>
      <c r="C127" s="101">
        <v>46325</v>
      </c>
    </row>
    <row r="128" spans="1:3">
      <c r="A128" s="102" t="s">
        <v>953</v>
      </c>
      <c r="B128" s="102" t="s">
        <v>102</v>
      </c>
      <c r="C128" s="103">
        <v>46325</v>
      </c>
    </row>
    <row r="129" spans="1:3">
      <c r="A129" s="96" t="s">
        <v>966</v>
      </c>
      <c r="B129" s="96" t="s">
        <v>6</v>
      </c>
      <c r="C129" s="101">
        <v>11867</v>
      </c>
    </row>
    <row r="130" spans="1:3">
      <c r="A130" s="102" t="s">
        <v>953</v>
      </c>
      <c r="B130" s="102" t="s">
        <v>102</v>
      </c>
      <c r="C130" s="103">
        <v>11867</v>
      </c>
    </row>
    <row r="131" spans="1:3" ht="21.6">
      <c r="A131" s="96" t="s">
        <v>967</v>
      </c>
      <c r="B131" s="96" t="s">
        <v>6</v>
      </c>
      <c r="C131" s="101">
        <v>131414</v>
      </c>
    </row>
    <row r="132" spans="1:3">
      <c r="A132" s="102" t="s">
        <v>953</v>
      </c>
      <c r="B132" s="102" t="s">
        <v>102</v>
      </c>
      <c r="C132" s="103">
        <v>131414</v>
      </c>
    </row>
    <row r="133" spans="1:3">
      <c r="A133" s="96" t="s">
        <v>968</v>
      </c>
      <c r="B133" s="96" t="s">
        <v>6</v>
      </c>
      <c r="C133" s="101">
        <v>250000</v>
      </c>
    </row>
    <row r="134" spans="1:3">
      <c r="A134" s="102" t="s">
        <v>953</v>
      </c>
      <c r="B134" s="102" t="s">
        <v>102</v>
      </c>
      <c r="C134" s="103">
        <v>250000</v>
      </c>
    </row>
    <row r="135" spans="1:3">
      <c r="A135" s="96" t="s">
        <v>969</v>
      </c>
      <c r="B135" s="96" t="s">
        <v>6</v>
      </c>
      <c r="C135" s="101">
        <v>309614</v>
      </c>
    </row>
    <row r="136" spans="1:3">
      <c r="A136" s="102" t="s">
        <v>953</v>
      </c>
      <c r="B136" s="102" t="s">
        <v>102</v>
      </c>
      <c r="C136" s="103">
        <v>309614</v>
      </c>
    </row>
    <row r="137" spans="1:3">
      <c r="A137" s="96" t="s">
        <v>970</v>
      </c>
      <c r="B137" s="96" t="s">
        <v>6</v>
      </c>
      <c r="C137" s="101">
        <v>5420</v>
      </c>
    </row>
    <row r="138" spans="1:3">
      <c r="A138" s="102" t="s">
        <v>953</v>
      </c>
      <c r="B138" s="102" t="s">
        <v>102</v>
      </c>
      <c r="C138" s="103">
        <v>5420</v>
      </c>
    </row>
    <row r="139" spans="1:3">
      <c r="A139" s="96" t="s">
        <v>971</v>
      </c>
      <c r="B139" s="96" t="s">
        <v>6</v>
      </c>
      <c r="C139" s="101">
        <v>36000</v>
      </c>
    </row>
    <row r="140" spans="1:3">
      <c r="A140" s="102" t="s">
        <v>953</v>
      </c>
      <c r="B140" s="102" t="s">
        <v>102</v>
      </c>
      <c r="C140" s="103">
        <v>36000</v>
      </c>
    </row>
    <row r="141" spans="1:3" ht="21.6">
      <c r="A141" s="96" t="s">
        <v>972</v>
      </c>
      <c r="B141" s="96" t="s">
        <v>6</v>
      </c>
      <c r="C141" s="101">
        <v>74000</v>
      </c>
    </row>
    <row r="142" spans="1:3">
      <c r="A142" s="102" t="s">
        <v>953</v>
      </c>
      <c r="B142" s="102" t="s">
        <v>102</v>
      </c>
      <c r="C142" s="103">
        <v>74000</v>
      </c>
    </row>
    <row r="143" spans="1:3">
      <c r="A143" s="96" t="s">
        <v>973</v>
      </c>
      <c r="B143" s="96" t="s">
        <v>6</v>
      </c>
      <c r="C143" s="101">
        <v>44252</v>
      </c>
    </row>
    <row r="144" spans="1:3">
      <c r="A144" s="102" t="s">
        <v>953</v>
      </c>
      <c r="B144" s="102" t="s">
        <v>102</v>
      </c>
      <c r="C144" s="103">
        <v>44252</v>
      </c>
    </row>
    <row r="145" spans="1:3" ht="21.6">
      <c r="A145" s="96" t="s">
        <v>974</v>
      </c>
      <c r="B145" s="96" t="s">
        <v>6</v>
      </c>
      <c r="C145" s="101">
        <v>8175</v>
      </c>
    </row>
    <row r="146" spans="1:3">
      <c r="A146" s="102" t="s">
        <v>953</v>
      </c>
      <c r="B146" s="102" t="s">
        <v>102</v>
      </c>
      <c r="C146" s="103">
        <v>8175</v>
      </c>
    </row>
    <row r="147" spans="1:3">
      <c r="A147" s="96" t="s">
        <v>975</v>
      </c>
      <c r="B147" s="96" t="s">
        <v>6</v>
      </c>
      <c r="C147" s="101">
        <v>2095</v>
      </c>
    </row>
    <row r="148" spans="1:3">
      <c r="A148" s="102" t="s">
        <v>953</v>
      </c>
      <c r="B148" s="102" t="s">
        <v>102</v>
      </c>
      <c r="C148" s="103">
        <v>2095</v>
      </c>
    </row>
    <row r="149" spans="1:3" ht="21.6">
      <c r="A149" s="96" t="s">
        <v>976</v>
      </c>
      <c r="B149" s="96" t="s">
        <v>6</v>
      </c>
      <c r="C149" s="101">
        <v>23191</v>
      </c>
    </row>
    <row r="150" spans="1:3">
      <c r="A150" s="102" t="s">
        <v>953</v>
      </c>
      <c r="B150" s="102" t="s">
        <v>102</v>
      </c>
      <c r="C150" s="103">
        <v>23191</v>
      </c>
    </row>
    <row r="151" spans="1:3">
      <c r="A151" s="110" t="s">
        <v>189</v>
      </c>
      <c r="B151" s="110" t="s">
        <v>6</v>
      </c>
      <c r="C151" s="111">
        <v>200914</v>
      </c>
    </row>
    <row r="152" spans="1:3">
      <c r="A152" s="110" t="s">
        <v>188</v>
      </c>
      <c r="B152" s="110" t="s">
        <v>6</v>
      </c>
      <c r="C152" s="111">
        <v>200914</v>
      </c>
    </row>
    <row r="153" spans="1:3">
      <c r="A153" s="96" t="s">
        <v>437</v>
      </c>
      <c r="B153" s="96" t="s">
        <v>6</v>
      </c>
      <c r="C153" s="101">
        <v>133914</v>
      </c>
    </row>
    <row r="154" spans="1:3">
      <c r="A154" s="102" t="s">
        <v>143</v>
      </c>
      <c r="B154" s="102" t="s">
        <v>82</v>
      </c>
      <c r="C154" s="103">
        <v>43490</v>
      </c>
    </row>
    <row r="155" spans="1:3">
      <c r="A155" s="102" t="s">
        <v>171</v>
      </c>
      <c r="B155" s="102" t="s">
        <v>94</v>
      </c>
      <c r="C155" s="103">
        <v>3600</v>
      </c>
    </row>
    <row r="156" spans="1:3">
      <c r="A156" s="102" t="s">
        <v>170</v>
      </c>
      <c r="B156" s="102" t="s">
        <v>102</v>
      </c>
      <c r="C156" s="103">
        <v>79524</v>
      </c>
    </row>
    <row r="157" spans="1:3">
      <c r="A157" s="102" t="s">
        <v>187</v>
      </c>
      <c r="B157" s="102" t="s">
        <v>116</v>
      </c>
      <c r="C157" s="103">
        <v>7300</v>
      </c>
    </row>
    <row r="158" spans="1:3">
      <c r="A158" s="96" t="s">
        <v>436</v>
      </c>
      <c r="B158" s="96" t="s">
        <v>6</v>
      </c>
      <c r="C158" s="101">
        <v>9000</v>
      </c>
    </row>
    <row r="159" spans="1:3">
      <c r="A159" s="102" t="s">
        <v>144</v>
      </c>
      <c r="B159" s="102" t="s">
        <v>76</v>
      </c>
      <c r="C159" s="103">
        <v>6000</v>
      </c>
    </row>
    <row r="160" spans="1:3">
      <c r="A160" s="102" t="s">
        <v>170</v>
      </c>
      <c r="B160" s="102" t="s">
        <v>102</v>
      </c>
      <c r="C160" s="103">
        <v>3000</v>
      </c>
    </row>
    <row r="161" spans="1:3">
      <c r="A161" s="96" t="s">
        <v>435</v>
      </c>
      <c r="B161" s="96" t="s">
        <v>6</v>
      </c>
      <c r="C161" s="101">
        <v>15000</v>
      </c>
    </row>
    <row r="162" spans="1:3">
      <c r="A162" s="102" t="s">
        <v>171</v>
      </c>
      <c r="B162" s="102" t="s">
        <v>94</v>
      </c>
      <c r="C162" s="103">
        <v>15000</v>
      </c>
    </row>
    <row r="163" spans="1:3">
      <c r="A163" s="96" t="s">
        <v>434</v>
      </c>
      <c r="B163" s="96" t="s">
        <v>6</v>
      </c>
      <c r="C163" s="101">
        <v>10000</v>
      </c>
    </row>
    <row r="164" spans="1:3">
      <c r="A164" s="102" t="s">
        <v>171</v>
      </c>
      <c r="B164" s="102" t="s">
        <v>94</v>
      </c>
      <c r="C164" s="103">
        <v>10000</v>
      </c>
    </row>
    <row r="165" spans="1:3">
      <c r="A165" s="96" t="s">
        <v>433</v>
      </c>
      <c r="B165" s="96" t="s">
        <v>6</v>
      </c>
      <c r="C165" s="101">
        <v>10000</v>
      </c>
    </row>
    <row r="166" spans="1:3">
      <c r="A166" s="102" t="s">
        <v>143</v>
      </c>
      <c r="B166" s="102" t="s">
        <v>82</v>
      </c>
      <c r="C166" s="103">
        <v>10000</v>
      </c>
    </row>
    <row r="167" spans="1:3">
      <c r="A167" s="96" t="s">
        <v>432</v>
      </c>
      <c r="B167" s="96" t="s">
        <v>6</v>
      </c>
      <c r="C167" s="101">
        <v>3000</v>
      </c>
    </row>
    <row r="168" spans="1:3">
      <c r="A168" s="102" t="s">
        <v>171</v>
      </c>
      <c r="B168" s="102" t="s">
        <v>94</v>
      </c>
      <c r="C168" s="103">
        <v>3000</v>
      </c>
    </row>
    <row r="169" spans="1:3">
      <c r="A169" s="96" t="s">
        <v>431</v>
      </c>
      <c r="B169" s="96" t="s">
        <v>6</v>
      </c>
      <c r="C169" s="101">
        <v>20000</v>
      </c>
    </row>
    <row r="170" spans="1:3">
      <c r="A170" s="102" t="s">
        <v>171</v>
      </c>
      <c r="B170" s="102" t="s">
        <v>94</v>
      </c>
      <c r="C170" s="103">
        <v>20000</v>
      </c>
    </row>
    <row r="171" spans="1:3">
      <c r="A171" s="110" t="s">
        <v>186</v>
      </c>
      <c r="B171" s="110" t="s">
        <v>6</v>
      </c>
      <c r="C171" s="111">
        <v>10839</v>
      </c>
    </row>
    <row r="172" spans="1:3">
      <c r="A172" s="96" t="s">
        <v>430</v>
      </c>
      <c r="B172" s="96" t="s">
        <v>6</v>
      </c>
      <c r="C172" s="101">
        <v>1839</v>
      </c>
    </row>
    <row r="173" spans="1:3">
      <c r="A173" s="102" t="s">
        <v>185</v>
      </c>
      <c r="B173" s="102" t="s">
        <v>108</v>
      </c>
      <c r="C173" s="103">
        <f>1839-79</f>
        <v>1760</v>
      </c>
    </row>
    <row r="174" spans="1:3">
      <c r="A174" s="102" t="s">
        <v>187</v>
      </c>
      <c r="B174" s="102" t="s">
        <v>116</v>
      </c>
      <c r="C174" s="103">
        <v>79</v>
      </c>
    </row>
    <row r="175" spans="1:3">
      <c r="A175" s="96" t="s">
        <v>429</v>
      </c>
      <c r="B175" s="96" t="s">
        <v>6</v>
      </c>
      <c r="C175" s="101">
        <v>9000</v>
      </c>
    </row>
    <row r="176" spans="1:3">
      <c r="A176" s="102" t="s">
        <v>185</v>
      </c>
      <c r="B176" s="102" t="s">
        <v>108</v>
      </c>
      <c r="C176" s="103">
        <v>9000</v>
      </c>
    </row>
    <row r="177" spans="1:3">
      <c r="A177" s="105" t="s">
        <v>184</v>
      </c>
      <c r="B177" s="105" t="s">
        <v>6</v>
      </c>
      <c r="C177" s="109">
        <v>324686</v>
      </c>
    </row>
    <row r="178" spans="1:3">
      <c r="A178" s="110" t="s">
        <v>183</v>
      </c>
      <c r="B178" s="110" t="s">
        <v>6</v>
      </c>
      <c r="C178" s="111">
        <v>324686</v>
      </c>
    </row>
    <row r="179" spans="1:3">
      <c r="A179" s="96" t="s">
        <v>428</v>
      </c>
      <c r="B179" s="96" t="s">
        <v>6</v>
      </c>
      <c r="C179" s="101">
        <v>140101</v>
      </c>
    </row>
    <row r="180" spans="1:3">
      <c r="A180" s="102" t="s">
        <v>172</v>
      </c>
      <c r="B180" s="102" t="s">
        <v>82</v>
      </c>
      <c r="C180" s="103">
        <v>140101</v>
      </c>
    </row>
    <row r="181" spans="1:3">
      <c r="A181" s="96" t="s">
        <v>427</v>
      </c>
      <c r="B181" s="96" t="s">
        <v>6</v>
      </c>
      <c r="C181" s="101">
        <v>9441</v>
      </c>
    </row>
    <row r="182" spans="1:3">
      <c r="A182" s="102" t="s">
        <v>172</v>
      </c>
      <c r="B182" s="102" t="s">
        <v>82</v>
      </c>
      <c r="C182" s="103">
        <v>9041</v>
      </c>
    </row>
    <row r="183" spans="1:3">
      <c r="A183" s="102" t="s">
        <v>178</v>
      </c>
      <c r="B183" s="102" t="s">
        <v>102</v>
      </c>
      <c r="C183" s="103">
        <v>400</v>
      </c>
    </row>
    <row r="184" spans="1:3">
      <c r="A184" s="96" t="s">
        <v>426</v>
      </c>
      <c r="B184" s="96" t="s">
        <v>6</v>
      </c>
      <c r="C184" s="101">
        <v>100434</v>
      </c>
    </row>
    <row r="185" spans="1:3">
      <c r="A185" s="102" t="s">
        <v>172</v>
      </c>
      <c r="B185" s="102" t="s">
        <v>82</v>
      </c>
      <c r="C185" s="103">
        <v>12234</v>
      </c>
    </row>
    <row r="186" spans="1:3">
      <c r="A186" s="102" t="s">
        <v>178</v>
      </c>
      <c r="B186" s="102" t="s">
        <v>102</v>
      </c>
      <c r="C186" s="103">
        <v>88200</v>
      </c>
    </row>
    <row r="187" spans="1:3">
      <c r="A187" s="96" t="s">
        <v>425</v>
      </c>
      <c r="B187" s="96" t="s">
        <v>6</v>
      </c>
      <c r="C187" s="101">
        <v>5910</v>
      </c>
    </row>
    <row r="188" spans="1:3">
      <c r="A188" s="102" t="s">
        <v>172</v>
      </c>
      <c r="B188" s="102" t="s">
        <v>82</v>
      </c>
      <c r="C188" s="103">
        <v>5410</v>
      </c>
    </row>
    <row r="189" spans="1:3">
      <c r="A189" s="102" t="s">
        <v>178</v>
      </c>
      <c r="B189" s="102" t="s">
        <v>102</v>
      </c>
      <c r="C189" s="103">
        <v>500</v>
      </c>
    </row>
    <row r="190" spans="1:3">
      <c r="A190" s="96" t="s">
        <v>424</v>
      </c>
      <c r="B190" s="96" t="s">
        <v>6</v>
      </c>
      <c r="C190" s="101">
        <v>6037</v>
      </c>
    </row>
    <row r="191" spans="1:3">
      <c r="A191" s="102" t="s">
        <v>172</v>
      </c>
      <c r="B191" s="102" t="s">
        <v>82</v>
      </c>
      <c r="C191" s="103">
        <v>5937</v>
      </c>
    </row>
    <row r="192" spans="1:3">
      <c r="A192" s="102" t="s">
        <v>178</v>
      </c>
      <c r="B192" s="102" t="s">
        <v>102</v>
      </c>
      <c r="C192" s="103">
        <v>100</v>
      </c>
    </row>
    <row r="193" spans="1:3">
      <c r="A193" s="96" t="s">
        <v>423</v>
      </c>
      <c r="B193" s="96" t="s">
        <v>6</v>
      </c>
      <c r="C193" s="101">
        <v>3450</v>
      </c>
    </row>
    <row r="194" spans="1:3">
      <c r="A194" s="102" t="s">
        <v>172</v>
      </c>
      <c r="B194" s="102" t="s">
        <v>82</v>
      </c>
      <c r="C194" s="103">
        <v>3450</v>
      </c>
    </row>
    <row r="195" spans="1:3">
      <c r="A195" s="96" t="s">
        <v>422</v>
      </c>
      <c r="B195" s="96" t="s">
        <v>6</v>
      </c>
      <c r="C195" s="101">
        <v>16254</v>
      </c>
    </row>
    <row r="196" spans="1:3">
      <c r="A196" s="102" t="s">
        <v>172</v>
      </c>
      <c r="B196" s="102" t="s">
        <v>82</v>
      </c>
      <c r="C196" s="103">
        <v>16254</v>
      </c>
    </row>
    <row r="197" spans="1:3">
      <c r="A197" s="96" t="s">
        <v>421</v>
      </c>
      <c r="B197" s="96" t="s">
        <v>6</v>
      </c>
      <c r="C197" s="101">
        <v>10531</v>
      </c>
    </row>
    <row r="198" spans="1:3">
      <c r="A198" s="102" t="s">
        <v>172</v>
      </c>
      <c r="B198" s="102" t="s">
        <v>82</v>
      </c>
      <c r="C198" s="103">
        <v>10531</v>
      </c>
    </row>
    <row r="199" spans="1:3">
      <c r="A199" s="96" t="s">
        <v>420</v>
      </c>
      <c r="B199" s="96" t="s">
        <v>6</v>
      </c>
      <c r="C199" s="101">
        <v>10630</v>
      </c>
    </row>
    <row r="200" spans="1:3">
      <c r="A200" s="102" t="s">
        <v>172</v>
      </c>
      <c r="B200" s="102" t="s">
        <v>82</v>
      </c>
      <c r="C200" s="103">
        <v>4830</v>
      </c>
    </row>
    <row r="201" spans="1:3">
      <c r="A201" s="102" t="s">
        <v>178</v>
      </c>
      <c r="B201" s="102" t="s">
        <v>102</v>
      </c>
      <c r="C201" s="103">
        <v>5800</v>
      </c>
    </row>
    <row r="202" spans="1:3">
      <c r="A202" s="96" t="s">
        <v>419</v>
      </c>
      <c r="B202" s="96" t="s">
        <v>6</v>
      </c>
      <c r="C202" s="101">
        <v>3556</v>
      </c>
    </row>
    <row r="203" spans="1:3">
      <c r="A203" s="102" t="s">
        <v>172</v>
      </c>
      <c r="B203" s="102" t="s">
        <v>82</v>
      </c>
      <c r="C203" s="103">
        <v>3556</v>
      </c>
    </row>
    <row r="204" spans="1:3">
      <c r="A204" s="96" t="s">
        <v>418</v>
      </c>
      <c r="B204" s="96" t="s">
        <v>6</v>
      </c>
      <c r="C204" s="101">
        <v>11811</v>
      </c>
    </row>
    <row r="205" spans="1:3">
      <c r="A205" s="102" t="s">
        <v>172</v>
      </c>
      <c r="B205" s="102" t="s">
        <v>82</v>
      </c>
      <c r="C205" s="103">
        <v>11611</v>
      </c>
    </row>
    <row r="206" spans="1:3">
      <c r="A206" s="102" t="s">
        <v>178</v>
      </c>
      <c r="B206" s="102" t="s">
        <v>102</v>
      </c>
      <c r="C206" s="103">
        <v>200</v>
      </c>
    </row>
    <row r="207" spans="1:3">
      <c r="A207" s="96" t="s">
        <v>417</v>
      </c>
      <c r="B207" s="96" t="s">
        <v>6</v>
      </c>
      <c r="C207" s="101">
        <v>4435</v>
      </c>
    </row>
    <row r="208" spans="1:3">
      <c r="A208" s="102" t="s">
        <v>172</v>
      </c>
      <c r="B208" s="102" t="s">
        <v>82</v>
      </c>
      <c r="C208" s="103">
        <v>4435</v>
      </c>
    </row>
    <row r="209" spans="1:3">
      <c r="A209" s="96" t="s">
        <v>416</v>
      </c>
      <c r="B209" s="96" t="s">
        <v>6</v>
      </c>
      <c r="C209" s="101">
        <v>2096</v>
      </c>
    </row>
    <row r="210" spans="1:3">
      <c r="A210" s="102" t="s">
        <v>172</v>
      </c>
      <c r="B210" s="102" t="s">
        <v>82</v>
      </c>
      <c r="C210" s="103">
        <v>2096</v>
      </c>
    </row>
    <row r="211" spans="1:3">
      <c r="A211" s="131" t="s">
        <v>182</v>
      </c>
      <c r="B211" s="131" t="s">
        <v>6</v>
      </c>
      <c r="C211" s="132">
        <v>3516624</v>
      </c>
    </row>
    <row r="212" spans="1:3">
      <c r="A212" s="133" t="s">
        <v>181</v>
      </c>
      <c r="B212" s="133" t="s">
        <v>6</v>
      </c>
      <c r="C212" s="134">
        <v>3516624</v>
      </c>
    </row>
    <row r="213" spans="1:3">
      <c r="A213" s="127" t="s">
        <v>415</v>
      </c>
      <c r="B213" s="127" t="s">
        <v>6</v>
      </c>
      <c r="C213" s="128">
        <v>728017</v>
      </c>
    </row>
    <row r="214" spans="1:3">
      <c r="A214" s="129" t="s">
        <v>180</v>
      </c>
      <c r="B214" s="129" t="s">
        <v>76</v>
      </c>
      <c r="C214" s="130">
        <v>31145</v>
      </c>
    </row>
    <row r="215" spans="1:3">
      <c r="A215" s="129" t="s">
        <v>172</v>
      </c>
      <c r="B215" s="129" t="s">
        <v>82</v>
      </c>
      <c r="C215" s="130">
        <v>675372</v>
      </c>
    </row>
    <row r="216" spans="1:3">
      <c r="A216" s="129" t="s">
        <v>178</v>
      </c>
      <c r="B216" s="129" t="s">
        <v>102</v>
      </c>
      <c r="C216" s="130">
        <v>21500</v>
      </c>
    </row>
    <row r="217" spans="1:3">
      <c r="A217" s="127" t="s">
        <v>414</v>
      </c>
      <c r="B217" s="127" t="s">
        <v>6</v>
      </c>
      <c r="C217" s="128">
        <v>72535</v>
      </c>
    </row>
    <row r="218" spans="1:3">
      <c r="A218" s="129" t="s">
        <v>180</v>
      </c>
      <c r="B218" s="129" t="s">
        <v>76</v>
      </c>
      <c r="C218" s="130">
        <v>57571</v>
      </c>
    </row>
    <row r="219" spans="1:3">
      <c r="A219" s="129" t="s">
        <v>172</v>
      </c>
      <c r="B219" s="129" t="s">
        <v>82</v>
      </c>
      <c r="C219" s="130">
        <v>14964</v>
      </c>
    </row>
    <row r="220" spans="1:3">
      <c r="A220" s="127" t="s">
        <v>413</v>
      </c>
      <c r="B220" s="127" t="s">
        <v>6</v>
      </c>
      <c r="C220" s="128">
        <v>17582</v>
      </c>
    </row>
    <row r="221" spans="1:3">
      <c r="A221" s="129" t="s">
        <v>172</v>
      </c>
      <c r="B221" s="129" t="s">
        <v>82</v>
      </c>
      <c r="C221" s="130">
        <v>12384</v>
      </c>
    </row>
    <row r="222" spans="1:3">
      <c r="A222" s="129" t="s">
        <v>178</v>
      </c>
      <c r="B222" s="129" t="s">
        <v>102</v>
      </c>
      <c r="C222" s="130">
        <v>5198</v>
      </c>
    </row>
    <row r="223" spans="1:3">
      <c r="A223" s="127" t="s">
        <v>412</v>
      </c>
      <c r="B223" s="127" t="s">
        <v>6</v>
      </c>
      <c r="C223" s="128">
        <v>85664</v>
      </c>
    </row>
    <row r="224" spans="1:3">
      <c r="A224" s="129" t="s">
        <v>180</v>
      </c>
      <c r="B224" s="129" t="s">
        <v>76</v>
      </c>
      <c r="C224" s="130">
        <v>53796</v>
      </c>
    </row>
    <row r="225" spans="1:3">
      <c r="A225" s="129" t="s">
        <v>172</v>
      </c>
      <c r="B225" s="129" t="s">
        <v>82</v>
      </c>
      <c r="C225" s="130">
        <v>31868</v>
      </c>
    </row>
    <row r="226" spans="1:3">
      <c r="A226" s="127" t="s">
        <v>411</v>
      </c>
      <c r="B226" s="127" t="s">
        <v>6</v>
      </c>
      <c r="C226" s="128">
        <v>171716</v>
      </c>
    </row>
    <row r="227" spans="1:3">
      <c r="A227" s="129" t="s">
        <v>180</v>
      </c>
      <c r="B227" s="129" t="s">
        <v>76</v>
      </c>
      <c r="C227" s="130">
        <v>159422</v>
      </c>
    </row>
    <row r="228" spans="1:3">
      <c r="A228" s="129" t="s">
        <v>172</v>
      </c>
      <c r="B228" s="129" t="s">
        <v>82</v>
      </c>
      <c r="C228" s="130">
        <v>12294</v>
      </c>
    </row>
    <row r="229" spans="1:3">
      <c r="A229" s="127" t="s">
        <v>410</v>
      </c>
      <c r="B229" s="127" t="s">
        <v>6</v>
      </c>
      <c r="C229" s="128">
        <v>7096</v>
      </c>
    </row>
    <row r="230" spans="1:3">
      <c r="A230" s="129" t="s">
        <v>172</v>
      </c>
      <c r="B230" s="129" t="s">
        <v>82</v>
      </c>
      <c r="C230" s="130">
        <v>1052</v>
      </c>
    </row>
    <row r="231" spans="1:3">
      <c r="A231" s="129" t="s">
        <v>178</v>
      </c>
      <c r="B231" s="129" t="s">
        <v>102</v>
      </c>
      <c r="C231" s="130">
        <v>6044</v>
      </c>
    </row>
    <row r="232" spans="1:3">
      <c r="A232" s="127" t="s">
        <v>409</v>
      </c>
      <c r="B232" s="127" t="s">
        <v>6</v>
      </c>
      <c r="C232" s="128">
        <v>21306</v>
      </c>
    </row>
    <row r="233" spans="1:3">
      <c r="A233" s="129" t="s">
        <v>180</v>
      </c>
      <c r="B233" s="129" t="s">
        <v>76</v>
      </c>
      <c r="C233" s="130">
        <v>11247</v>
      </c>
    </row>
    <row r="234" spans="1:3">
      <c r="A234" s="129" t="s">
        <v>172</v>
      </c>
      <c r="B234" s="129" t="s">
        <v>82</v>
      </c>
      <c r="C234" s="130">
        <v>10059</v>
      </c>
    </row>
    <row r="235" spans="1:3">
      <c r="A235" s="127" t="s">
        <v>408</v>
      </c>
      <c r="B235" s="127" t="s">
        <v>6</v>
      </c>
      <c r="C235" s="128">
        <v>59780</v>
      </c>
    </row>
    <row r="236" spans="1:3">
      <c r="A236" s="129" t="s">
        <v>180</v>
      </c>
      <c r="B236" s="129" t="s">
        <v>76</v>
      </c>
      <c r="C236" s="130">
        <v>52174</v>
      </c>
    </row>
    <row r="237" spans="1:3">
      <c r="A237" s="129" t="s">
        <v>172</v>
      </c>
      <c r="B237" s="129" t="s">
        <v>82</v>
      </c>
      <c r="C237" s="130">
        <v>7606</v>
      </c>
    </row>
    <row r="238" spans="1:3">
      <c r="A238" s="127" t="s">
        <v>407</v>
      </c>
      <c r="B238" s="127" t="s">
        <v>6</v>
      </c>
      <c r="C238" s="128">
        <v>18880</v>
      </c>
    </row>
    <row r="239" spans="1:3">
      <c r="A239" s="129" t="s">
        <v>172</v>
      </c>
      <c r="B239" s="129" t="s">
        <v>82</v>
      </c>
      <c r="C239" s="130">
        <v>7747</v>
      </c>
    </row>
    <row r="240" spans="1:3">
      <c r="A240" s="129" t="s">
        <v>178</v>
      </c>
      <c r="B240" s="129" t="s">
        <v>102</v>
      </c>
      <c r="C240" s="130">
        <v>11133</v>
      </c>
    </row>
    <row r="241" spans="1:3">
      <c r="A241" s="127" t="s">
        <v>406</v>
      </c>
      <c r="B241" s="127" t="s">
        <v>6</v>
      </c>
      <c r="C241" s="128">
        <v>1332</v>
      </c>
    </row>
    <row r="242" spans="1:3">
      <c r="A242" s="129" t="s">
        <v>172</v>
      </c>
      <c r="B242" s="129" t="s">
        <v>82</v>
      </c>
      <c r="C242" s="130">
        <v>1332</v>
      </c>
    </row>
    <row r="243" spans="1:3">
      <c r="A243" s="127" t="s">
        <v>405</v>
      </c>
      <c r="B243" s="127" t="s">
        <v>6</v>
      </c>
      <c r="C243" s="128">
        <v>78196</v>
      </c>
    </row>
    <row r="244" spans="1:3">
      <c r="A244" s="129" t="s">
        <v>180</v>
      </c>
      <c r="B244" s="129" t="s">
        <v>76</v>
      </c>
      <c r="C244" s="130">
        <v>64994</v>
      </c>
    </row>
    <row r="245" spans="1:3">
      <c r="A245" s="129" t="s">
        <v>172</v>
      </c>
      <c r="B245" s="129" t="s">
        <v>82</v>
      </c>
      <c r="C245" s="130">
        <v>12332</v>
      </c>
    </row>
    <row r="246" spans="1:3">
      <c r="A246" s="129" t="s">
        <v>178</v>
      </c>
      <c r="B246" s="129" t="s">
        <v>102</v>
      </c>
      <c r="C246" s="130">
        <v>870</v>
      </c>
    </row>
    <row r="247" spans="1:3">
      <c r="A247" s="127" t="s">
        <v>404</v>
      </c>
      <c r="B247" s="127" t="s">
        <v>6</v>
      </c>
      <c r="C247" s="128">
        <v>18891</v>
      </c>
    </row>
    <row r="248" spans="1:3">
      <c r="A248" s="129" t="s">
        <v>172</v>
      </c>
      <c r="B248" s="129" t="s">
        <v>82</v>
      </c>
      <c r="C248" s="130">
        <v>18891</v>
      </c>
    </row>
    <row r="249" spans="1:3">
      <c r="A249" s="127" t="s">
        <v>403</v>
      </c>
      <c r="B249" s="127" t="s">
        <v>6</v>
      </c>
      <c r="C249" s="128">
        <v>42573</v>
      </c>
    </row>
    <row r="250" spans="1:3">
      <c r="A250" s="129" t="s">
        <v>180</v>
      </c>
      <c r="B250" s="129" t="s">
        <v>76</v>
      </c>
      <c r="C250" s="130">
        <v>29630</v>
      </c>
    </row>
    <row r="251" spans="1:3">
      <c r="A251" s="129" t="s">
        <v>172</v>
      </c>
      <c r="B251" s="129" t="s">
        <v>82</v>
      </c>
      <c r="C251" s="130">
        <v>11593</v>
      </c>
    </row>
    <row r="252" spans="1:3">
      <c r="A252" s="129" t="s">
        <v>178</v>
      </c>
      <c r="B252" s="129" t="s">
        <v>102</v>
      </c>
      <c r="C252" s="130">
        <v>1350</v>
      </c>
    </row>
    <row r="253" spans="1:3">
      <c r="A253" s="127" t="s">
        <v>402</v>
      </c>
      <c r="B253" s="127" t="s">
        <v>6</v>
      </c>
      <c r="C253" s="128">
        <v>1010</v>
      </c>
    </row>
    <row r="254" spans="1:3">
      <c r="A254" s="129" t="s">
        <v>172</v>
      </c>
      <c r="B254" s="129" t="s">
        <v>82</v>
      </c>
      <c r="C254" s="130">
        <v>1010</v>
      </c>
    </row>
    <row r="255" spans="1:3">
      <c r="A255" s="127" t="s">
        <v>401</v>
      </c>
      <c r="B255" s="127" t="s">
        <v>6</v>
      </c>
      <c r="C255" s="128">
        <v>97766</v>
      </c>
    </row>
    <row r="256" spans="1:3">
      <c r="A256" s="129" t="s">
        <v>180</v>
      </c>
      <c r="B256" s="129" t="s">
        <v>76</v>
      </c>
      <c r="C256" s="130">
        <v>82756</v>
      </c>
    </row>
    <row r="257" spans="1:3">
      <c r="A257" s="129" t="s">
        <v>172</v>
      </c>
      <c r="B257" s="129" t="s">
        <v>82</v>
      </c>
      <c r="C257" s="130">
        <v>14011</v>
      </c>
    </row>
    <row r="258" spans="1:3">
      <c r="A258" s="129" t="s">
        <v>178</v>
      </c>
      <c r="B258" s="129" t="s">
        <v>102</v>
      </c>
      <c r="C258" s="130">
        <v>999</v>
      </c>
    </row>
    <row r="259" spans="1:3">
      <c r="A259" s="127" t="s">
        <v>400</v>
      </c>
      <c r="B259" s="127" t="s">
        <v>6</v>
      </c>
      <c r="C259" s="128">
        <v>705</v>
      </c>
    </row>
    <row r="260" spans="1:3">
      <c r="A260" s="129" t="s">
        <v>172</v>
      </c>
      <c r="B260" s="129" t="s">
        <v>82</v>
      </c>
      <c r="C260" s="130">
        <v>250</v>
      </c>
    </row>
    <row r="261" spans="1:3">
      <c r="A261" s="129" t="s">
        <v>178</v>
      </c>
      <c r="B261" s="129" t="s">
        <v>102</v>
      </c>
      <c r="C261" s="130">
        <v>455</v>
      </c>
    </row>
    <row r="262" spans="1:3">
      <c r="A262" s="127" t="s">
        <v>399</v>
      </c>
      <c r="B262" s="127" t="s">
        <v>6</v>
      </c>
      <c r="C262" s="128">
        <v>15334</v>
      </c>
    </row>
    <row r="263" spans="1:3">
      <c r="A263" s="129" t="s">
        <v>172</v>
      </c>
      <c r="B263" s="129" t="s">
        <v>82</v>
      </c>
      <c r="C263" s="130">
        <v>14794</v>
      </c>
    </row>
    <row r="264" spans="1:3">
      <c r="A264" s="129" t="s">
        <v>178</v>
      </c>
      <c r="B264" s="129" t="s">
        <v>102</v>
      </c>
      <c r="C264" s="130">
        <v>540</v>
      </c>
    </row>
    <row r="265" spans="1:3">
      <c r="A265" s="127" t="s">
        <v>398</v>
      </c>
      <c r="B265" s="127" t="s">
        <v>6</v>
      </c>
      <c r="C265" s="128">
        <v>77353</v>
      </c>
    </row>
    <row r="266" spans="1:3">
      <c r="A266" s="129" t="s">
        <v>180</v>
      </c>
      <c r="B266" s="129" t="s">
        <v>76</v>
      </c>
      <c r="C266" s="130">
        <v>64130</v>
      </c>
    </row>
    <row r="267" spans="1:3">
      <c r="A267" s="129" t="s">
        <v>172</v>
      </c>
      <c r="B267" s="129" t="s">
        <v>82</v>
      </c>
      <c r="C267" s="130">
        <v>11523</v>
      </c>
    </row>
    <row r="268" spans="1:3">
      <c r="A268" s="129" t="s">
        <v>178</v>
      </c>
      <c r="B268" s="129" t="s">
        <v>102</v>
      </c>
      <c r="C268" s="130">
        <v>1700</v>
      </c>
    </row>
    <row r="269" spans="1:3">
      <c r="A269" s="127" t="s">
        <v>397</v>
      </c>
      <c r="B269" s="127" t="s">
        <v>6</v>
      </c>
      <c r="C269" s="128">
        <v>29228</v>
      </c>
    </row>
    <row r="270" spans="1:3">
      <c r="A270" s="129" t="s">
        <v>180</v>
      </c>
      <c r="B270" s="129" t="s">
        <v>76</v>
      </c>
      <c r="C270" s="130">
        <v>3894</v>
      </c>
    </row>
    <row r="271" spans="1:3">
      <c r="A271" s="129" t="s">
        <v>172</v>
      </c>
      <c r="B271" s="129" t="s">
        <v>82</v>
      </c>
      <c r="C271" s="130">
        <v>25334</v>
      </c>
    </row>
    <row r="272" spans="1:3">
      <c r="A272" s="127" t="s">
        <v>396</v>
      </c>
      <c r="B272" s="127" t="s">
        <v>6</v>
      </c>
      <c r="C272" s="128">
        <v>45295</v>
      </c>
    </row>
    <row r="273" spans="1:3">
      <c r="A273" s="129" t="s">
        <v>180</v>
      </c>
      <c r="B273" s="129" t="s">
        <v>76</v>
      </c>
      <c r="C273" s="130">
        <v>33817</v>
      </c>
    </row>
    <row r="274" spans="1:3">
      <c r="A274" s="129" t="s">
        <v>172</v>
      </c>
      <c r="B274" s="129" t="s">
        <v>82</v>
      </c>
      <c r="C274" s="130">
        <v>11478</v>
      </c>
    </row>
    <row r="275" spans="1:3">
      <c r="A275" s="127" t="s">
        <v>395</v>
      </c>
      <c r="B275" s="127" t="s">
        <v>6</v>
      </c>
      <c r="C275" s="128">
        <v>18431</v>
      </c>
    </row>
    <row r="276" spans="1:3">
      <c r="A276" s="129" t="s">
        <v>172</v>
      </c>
      <c r="B276" s="129" t="s">
        <v>82</v>
      </c>
      <c r="C276" s="130">
        <v>18431</v>
      </c>
    </row>
    <row r="277" spans="1:3">
      <c r="A277" s="127" t="s">
        <v>394</v>
      </c>
      <c r="B277" s="127" t="s">
        <v>6</v>
      </c>
      <c r="C277" s="128">
        <v>59568</v>
      </c>
    </row>
    <row r="278" spans="1:3">
      <c r="A278" s="129" t="s">
        <v>180</v>
      </c>
      <c r="B278" s="129" t="s">
        <v>76</v>
      </c>
      <c r="C278" s="130">
        <v>43936</v>
      </c>
    </row>
    <row r="279" spans="1:3">
      <c r="A279" s="129" t="s">
        <v>172</v>
      </c>
      <c r="B279" s="129" t="s">
        <v>82</v>
      </c>
      <c r="C279" s="130">
        <v>15632</v>
      </c>
    </row>
    <row r="280" spans="1:3">
      <c r="A280" s="127" t="s">
        <v>393</v>
      </c>
      <c r="B280" s="127" t="s">
        <v>6</v>
      </c>
      <c r="C280" s="128">
        <v>375</v>
      </c>
    </row>
    <row r="281" spans="1:3">
      <c r="A281" s="129" t="s">
        <v>172</v>
      </c>
      <c r="B281" s="129" t="s">
        <v>82</v>
      </c>
      <c r="C281" s="130">
        <v>375</v>
      </c>
    </row>
    <row r="282" spans="1:3">
      <c r="A282" s="127" t="s">
        <v>392</v>
      </c>
      <c r="B282" s="127" t="s">
        <v>6</v>
      </c>
      <c r="C282" s="128">
        <v>120908</v>
      </c>
    </row>
    <row r="283" spans="1:3">
      <c r="A283" s="129" t="s">
        <v>180</v>
      </c>
      <c r="B283" s="129" t="s">
        <v>76</v>
      </c>
      <c r="C283" s="130">
        <v>94251</v>
      </c>
    </row>
    <row r="284" spans="1:3">
      <c r="A284" s="129" t="s">
        <v>172</v>
      </c>
      <c r="B284" s="129" t="s">
        <v>82</v>
      </c>
      <c r="C284" s="130">
        <v>20118</v>
      </c>
    </row>
    <row r="285" spans="1:3">
      <c r="A285" s="129" t="s">
        <v>178</v>
      </c>
      <c r="B285" s="129" t="s">
        <v>102</v>
      </c>
      <c r="C285" s="130">
        <v>6539</v>
      </c>
    </row>
    <row r="286" spans="1:3">
      <c r="A286" s="127" t="s">
        <v>391</v>
      </c>
      <c r="B286" s="127" t="s">
        <v>6</v>
      </c>
      <c r="C286" s="128">
        <v>5308</v>
      </c>
    </row>
    <row r="287" spans="1:3">
      <c r="A287" s="129" t="s">
        <v>172</v>
      </c>
      <c r="B287" s="129" t="s">
        <v>82</v>
      </c>
      <c r="C287" s="130">
        <v>901</v>
      </c>
    </row>
    <row r="288" spans="1:3">
      <c r="A288" s="129" t="s">
        <v>178</v>
      </c>
      <c r="B288" s="129" t="s">
        <v>102</v>
      </c>
      <c r="C288" s="130">
        <v>4407</v>
      </c>
    </row>
    <row r="289" spans="1:3">
      <c r="A289" s="127" t="s">
        <v>390</v>
      </c>
      <c r="B289" s="127" t="s">
        <v>6</v>
      </c>
      <c r="C289" s="128">
        <v>20424</v>
      </c>
    </row>
    <row r="290" spans="1:3">
      <c r="A290" s="129" t="s">
        <v>180</v>
      </c>
      <c r="B290" s="129" t="s">
        <v>76</v>
      </c>
      <c r="C290" s="130">
        <v>1854</v>
      </c>
    </row>
    <row r="291" spans="1:3">
      <c r="A291" s="129" t="s">
        <v>172</v>
      </c>
      <c r="B291" s="129" t="s">
        <v>82</v>
      </c>
      <c r="C291" s="130">
        <v>18570</v>
      </c>
    </row>
    <row r="292" spans="1:3">
      <c r="A292" s="127" t="s">
        <v>389</v>
      </c>
      <c r="B292" s="127" t="s">
        <v>6</v>
      </c>
      <c r="C292" s="128">
        <v>46274</v>
      </c>
    </row>
    <row r="293" spans="1:3">
      <c r="A293" s="129" t="s">
        <v>180</v>
      </c>
      <c r="B293" s="129" t="s">
        <v>76</v>
      </c>
      <c r="C293" s="130">
        <v>38048</v>
      </c>
    </row>
    <row r="294" spans="1:3">
      <c r="A294" s="129" t="s">
        <v>172</v>
      </c>
      <c r="B294" s="129" t="s">
        <v>82</v>
      </c>
      <c r="C294" s="130">
        <v>8226</v>
      </c>
    </row>
    <row r="295" spans="1:3">
      <c r="A295" s="127" t="s">
        <v>388</v>
      </c>
      <c r="B295" s="127" t="s">
        <v>6</v>
      </c>
      <c r="C295" s="128">
        <v>4776</v>
      </c>
    </row>
    <row r="296" spans="1:3">
      <c r="A296" s="129" t="s">
        <v>172</v>
      </c>
      <c r="B296" s="129" t="s">
        <v>82</v>
      </c>
      <c r="C296" s="130">
        <v>1743</v>
      </c>
    </row>
    <row r="297" spans="1:3">
      <c r="A297" s="129" t="s">
        <v>178</v>
      </c>
      <c r="B297" s="129" t="s">
        <v>102</v>
      </c>
      <c r="C297" s="130">
        <v>3033</v>
      </c>
    </row>
    <row r="298" spans="1:3">
      <c r="A298" s="127" t="s">
        <v>387</v>
      </c>
      <c r="B298" s="127" t="s">
        <v>6</v>
      </c>
      <c r="C298" s="128">
        <v>1967</v>
      </c>
    </row>
    <row r="299" spans="1:3">
      <c r="A299" s="129" t="s">
        <v>172</v>
      </c>
      <c r="B299" s="129" t="s">
        <v>82</v>
      </c>
      <c r="C299" s="130">
        <v>1967</v>
      </c>
    </row>
    <row r="300" spans="1:3">
      <c r="A300" s="127" t="s">
        <v>386</v>
      </c>
      <c r="B300" s="127" t="s">
        <v>6</v>
      </c>
      <c r="C300" s="128">
        <v>37980</v>
      </c>
    </row>
    <row r="301" spans="1:3">
      <c r="A301" s="129" t="s">
        <v>180</v>
      </c>
      <c r="B301" s="129" t="s">
        <v>76</v>
      </c>
      <c r="C301" s="130">
        <v>31554</v>
      </c>
    </row>
    <row r="302" spans="1:3">
      <c r="A302" s="129" t="s">
        <v>172</v>
      </c>
      <c r="B302" s="129" t="s">
        <v>82</v>
      </c>
      <c r="C302" s="130">
        <v>5626</v>
      </c>
    </row>
    <row r="303" spans="1:3">
      <c r="A303" s="129" t="s">
        <v>178</v>
      </c>
      <c r="B303" s="129" t="s">
        <v>102</v>
      </c>
      <c r="C303" s="130">
        <v>800</v>
      </c>
    </row>
    <row r="304" spans="1:3">
      <c r="A304" s="127" t="s">
        <v>385</v>
      </c>
      <c r="B304" s="127" t="s">
        <v>6</v>
      </c>
      <c r="C304" s="128">
        <v>538</v>
      </c>
    </row>
    <row r="305" spans="1:3">
      <c r="A305" s="129" t="s">
        <v>172</v>
      </c>
      <c r="B305" s="129" t="s">
        <v>82</v>
      </c>
      <c r="C305" s="130">
        <v>538</v>
      </c>
    </row>
    <row r="306" spans="1:3" ht="21.6">
      <c r="A306" s="127" t="s">
        <v>977</v>
      </c>
      <c r="B306" s="127" t="s">
        <v>6</v>
      </c>
      <c r="C306" s="128">
        <v>255000</v>
      </c>
    </row>
    <row r="307" spans="1:3">
      <c r="A307" s="129" t="s">
        <v>178</v>
      </c>
      <c r="B307" s="129" t="s">
        <v>102</v>
      </c>
      <c r="C307" s="130">
        <v>255000</v>
      </c>
    </row>
    <row r="308" spans="1:3">
      <c r="A308" s="127" t="s">
        <v>384</v>
      </c>
      <c r="B308" s="127" t="s">
        <v>6</v>
      </c>
      <c r="C308" s="128">
        <v>33104</v>
      </c>
    </row>
    <row r="309" spans="1:3">
      <c r="A309" s="129" t="s">
        <v>180</v>
      </c>
      <c r="B309" s="129" t="s">
        <v>76</v>
      </c>
      <c r="C309" s="130">
        <v>22987</v>
      </c>
    </row>
    <row r="310" spans="1:3">
      <c r="A310" s="129" t="s">
        <v>172</v>
      </c>
      <c r="B310" s="129" t="s">
        <v>82</v>
      </c>
      <c r="C310" s="130">
        <v>6917</v>
      </c>
    </row>
    <row r="311" spans="1:3">
      <c r="A311" s="129" t="s">
        <v>178</v>
      </c>
      <c r="B311" s="129" t="s">
        <v>102</v>
      </c>
      <c r="C311" s="130">
        <v>3200</v>
      </c>
    </row>
    <row r="312" spans="1:3">
      <c r="A312" s="127" t="s">
        <v>383</v>
      </c>
      <c r="B312" s="127" t="s">
        <v>6</v>
      </c>
      <c r="C312" s="128">
        <v>100000</v>
      </c>
    </row>
    <row r="313" spans="1:3">
      <c r="A313" s="129" t="s">
        <v>178</v>
      </c>
      <c r="B313" s="129" t="s">
        <v>102</v>
      </c>
      <c r="C313" s="130">
        <v>100000</v>
      </c>
    </row>
    <row r="314" spans="1:3">
      <c r="A314" s="127" t="s">
        <v>382</v>
      </c>
      <c r="B314" s="127" t="s">
        <v>6</v>
      </c>
      <c r="C314" s="128">
        <v>119200</v>
      </c>
    </row>
    <row r="315" spans="1:3">
      <c r="A315" s="129" t="s">
        <v>178</v>
      </c>
      <c r="B315" s="129" t="s">
        <v>102</v>
      </c>
      <c r="C315" s="130">
        <v>119200</v>
      </c>
    </row>
    <row r="316" spans="1:3">
      <c r="A316" s="127" t="s">
        <v>381</v>
      </c>
      <c r="B316" s="127" t="s">
        <v>6</v>
      </c>
      <c r="C316" s="128">
        <v>100000</v>
      </c>
    </row>
    <row r="317" spans="1:3">
      <c r="A317" s="129" t="s">
        <v>178</v>
      </c>
      <c r="B317" s="129" t="s">
        <v>102</v>
      </c>
      <c r="C317" s="130">
        <v>100000</v>
      </c>
    </row>
    <row r="318" spans="1:3">
      <c r="A318" s="127" t="s">
        <v>380</v>
      </c>
      <c r="B318" s="127" t="s">
        <v>6</v>
      </c>
      <c r="C318" s="128">
        <v>188743</v>
      </c>
    </row>
    <row r="319" spans="1:3">
      <c r="A319" s="129" t="s">
        <v>178</v>
      </c>
      <c r="B319" s="129" t="s">
        <v>102</v>
      </c>
      <c r="C319" s="130">
        <v>188743</v>
      </c>
    </row>
    <row r="320" spans="1:3">
      <c r="A320" s="127" t="s">
        <v>379</v>
      </c>
      <c r="B320" s="127" t="s">
        <v>6</v>
      </c>
      <c r="C320" s="128">
        <v>648700</v>
      </c>
    </row>
    <row r="321" spans="1:3">
      <c r="A321" s="129" t="s">
        <v>172</v>
      </c>
      <c r="B321" s="129" t="s">
        <v>82</v>
      </c>
      <c r="C321" s="130">
        <v>100000</v>
      </c>
    </row>
    <row r="322" spans="1:3">
      <c r="A322" s="129" t="s">
        <v>178</v>
      </c>
      <c r="B322" s="129" t="s">
        <v>102</v>
      </c>
      <c r="C322" s="130">
        <v>548700</v>
      </c>
    </row>
    <row r="323" spans="1:3">
      <c r="A323" s="127" t="s">
        <v>916</v>
      </c>
      <c r="B323" s="127" t="s">
        <v>6</v>
      </c>
      <c r="C323" s="128">
        <v>106050</v>
      </c>
    </row>
    <row r="324" spans="1:3">
      <c r="A324" s="129" t="s">
        <v>178</v>
      </c>
      <c r="B324" s="129" t="s">
        <v>102</v>
      </c>
      <c r="C324" s="130">
        <v>106050</v>
      </c>
    </row>
    <row r="325" spans="1:3">
      <c r="A325" s="127" t="s">
        <v>915</v>
      </c>
      <c r="B325" s="127" t="s">
        <v>6</v>
      </c>
      <c r="C325" s="128">
        <v>5500</v>
      </c>
    </row>
    <row r="326" spans="1:3">
      <c r="A326" s="129" t="s">
        <v>172</v>
      </c>
      <c r="B326" s="129" t="s">
        <v>82</v>
      </c>
      <c r="C326" s="130">
        <v>5500</v>
      </c>
    </row>
    <row r="327" spans="1:3">
      <c r="A327" s="127" t="s">
        <v>914</v>
      </c>
      <c r="B327" s="127" t="s">
        <v>6</v>
      </c>
      <c r="C327" s="128">
        <v>3960</v>
      </c>
    </row>
    <row r="328" spans="1:3">
      <c r="A328" s="129" t="s">
        <v>178</v>
      </c>
      <c r="B328" s="129" t="s">
        <v>102</v>
      </c>
      <c r="C328" s="130">
        <v>3960</v>
      </c>
    </row>
    <row r="329" spans="1:3" ht="21.6">
      <c r="A329" s="127" t="s">
        <v>913</v>
      </c>
      <c r="B329" s="127" t="s">
        <v>6</v>
      </c>
      <c r="C329" s="128">
        <v>15000</v>
      </c>
    </row>
    <row r="330" spans="1:3">
      <c r="A330" s="129" t="s">
        <v>172</v>
      </c>
      <c r="B330" s="129" t="s">
        <v>82</v>
      </c>
      <c r="C330" s="130">
        <v>15000</v>
      </c>
    </row>
    <row r="331" spans="1:3">
      <c r="A331" s="127" t="s">
        <v>912</v>
      </c>
      <c r="B331" s="127" t="s">
        <v>6</v>
      </c>
      <c r="C331" s="128">
        <v>15000</v>
      </c>
    </row>
    <row r="332" spans="1:3">
      <c r="A332" s="129" t="s">
        <v>178</v>
      </c>
      <c r="B332" s="129" t="s">
        <v>102</v>
      </c>
      <c r="C332" s="130">
        <v>15000</v>
      </c>
    </row>
    <row r="333" spans="1:3">
      <c r="A333" s="127" t="s">
        <v>911</v>
      </c>
      <c r="B333" s="127" t="s">
        <v>6</v>
      </c>
      <c r="C333" s="128">
        <v>9559</v>
      </c>
    </row>
    <row r="334" spans="1:3">
      <c r="A334" s="129" t="s">
        <v>178</v>
      </c>
      <c r="B334" s="129" t="s">
        <v>102</v>
      </c>
      <c r="C334" s="130">
        <v>9559</v>
      </c>
    </row>
    <row r="335" spans="1:3">
      <c r="A335" s="127" t="s">
        <v>910</v>
      </c>
      <c r="B335" s="127" t="s">
        <v>6</v>
      </c>
      <c r="C335" s="128">
        <v>10000</v>
      </c>
    </row>
    <row r="336" spans="1:3">
      <c r="A336" s="129" t="s">
        <v>178</v>
      </c>
      <c r="B336" s="129" t="s">
        <v>102</v>
      </c>
      <c r="C336" s="130">
        <v>10000</v>
      </c>
    </row>
    <row r="337" spans="1:3">
      <c r="A337" s="105" t="s">
        <v>177</v>
      </c>
      <c r="B337" s="105" t="s">
        <v>6</v>
      </c>
      <c r="C337" s="109">
        <v>16186</v>
      </c>
    </row>
    <row r="338" spans="1:3">
      <c r="A338" s="110" t="s">
        <v>176</v>
      </c>
      <c r="B338" s="110" t="s">
        <v>6</v>
      </c>
      <c r="C338" s="111">
        <v>16186</v>
      </c>
    </row>
    <row r="339" spans="1:3">
      <c r="A339" s="110" t="s">
        <v>175</v>
      </c>
      <c r="B339" s="110" t="s">
        <v>6</v>
      </c>
      <c r="C339" s="111">
        <v>16186</v>
      </c>
    </row>
    <row r="340" spans="1:3">
      <c r="A340" s="96" t="s">
        <v>378</v>
      </c>
      <c r="B340" s="96" t="s">
        <v>6</v>
      </c>
      <c r="C340" s="101">
        <v>3290</v>
      </c>
    </row>
    <row r="341" spans="1:3">
      <c r="A341" s="102" t="s">
        <v>143</v>
      </c>
      <c r="B341" s="102" t="s">
        <v>82</v>
      </c>
      <c r="C341" s="103">
        <v>3290</v>
      </c>
    </row>
    <row r="342" spans="1:3">
      <c r="A342" s="96" t="s">
        <v>377</v>
      </c>
      <c r="B342" s="96" t="s">
        <v>6</v>
      </c>
      <c r="C342" s="101">
        <v>12896</v>
      </c>
    </row>
    <row r="343" spans="1:3">
      <c r="A343" s="102" t="s">
        <v>144</v>
      </c>
      <c r="B343" s="102" t="s">
        <v>76</v>
      </c>
      <c r="C343" s="103">
        <v>10293</v>
      </c>
    </row>
    <row r="344" spans="1:3">
      <c r="A344" s="102" t="s">
        <v>143</v>
      </c>
      <c r="B344" s="102" t="s">
        <v>82</v>
      </c>
      <c r="C344" s="103">
        <v>2603</v>
      </c>
    </row>
    <row r="345" spans="1:3">
      <c r="A345" s="105" t="s">
        <v>174</v>
      </c>
      <c r="B345" s="105" t="s">
        <v>6</v>
      </c>
      <c r="C345" s="109">
        <v>1784833</v>
      </c>
    </row>
    <row r="346" spans="1:3">
      <c r="A346" s="110" t="s">
        <v>173</v>
      </c>
      <c r="B346" s="110" t="s">
        <v>6</v>
      </c>
      <c r="C346" s="111">
        <v>278257</v>
      </c>
    </row>
    <row r="347" spans="1:3">
      <c r="A347" s="96" t="s">
        <v>376</v>
      </c>
      <c r="B347" s="96" t="s">
        <v>6</v>
      </c>
      <c r="C347" s="101">
        <v>30369</v>
      </c>
    </row>
    <row r="348" spans="1:3">
      <c r="A348" s="102" t="s">
        <v>180</v>
      </c>
      <c r="B348" s="102" t="s">
        <v>76</v>
      </c>
      <c r="C348" s="103">
        <v>20380</v>
      </c>
    </row>
    <row r="349" spans="1:3">
      <c r="A349" s="102" t="s">
        <v>172</v>
      </c>
      <c r="B349" s="102" t="s">
        <v>82</v>
      </c>
      <c r="C349" s="103">
        <v>9989</v>
      </c>
    </row>
    <row r="350" spans="1:3">
      <c r="A350" s="96" t="s">
        <v>375</v>
      </c>
      <c r="B350" s="96" t="s">
        <v>6</v>
      </c>
      <c r="C350" s="101">
        <v>200</v>
      </c>
    </row>
    <row r="351" spans="1:3">
      <c r="A351" s="102" t="s">
        <v>172</v>
      </c>
      <c r="B351" s="102" t="s">
        <v>82</v>
      </c>
      <c r="C351" s="103">
        <v>200</v>
      </c>
    </row>
    <row r="352" spans="1:3">
      <c r="A352" s="96" t="s">
        <v>374</v>
      </c>
      <c r="B352" s="96" t="s">
        <v>6</v>
      </c>
      <c r="C352" s="101">
        <v>24695</v>
      </c>
    </row>
    <row r="353" spans="1:3">
      <c r="A353" s="102" t="s">
        <v>180</v>
      </c>
      <c r="B353" s="102" t="s">
        <v>76</v>
      </c>
      <c r="C353" s="103">
        <v>21556</v>
      </c>
    </row>
    <row r="354" spans="1:3">
      <c r="A354" s="102" t="s">
        <v>172</v>
      </c>
      <c r="B354" s="102" t="s">
        <v>82</v>
      </c>
      <c r="C354" s="103">
        <v>3139</v>
      </c>
    </row>
    <row r="355" spans="1:3">
      <c r="A355" s="96" t="s">
        <v>373</v>
      </c>
      <c r="B355" s="96" t="s">
        <v>6</v>
      </c>
      <c r="C355" s="101">
        <v>4462</v>
      </c>
    </row>
    <row r="356" spans="1:3">
      <c r="A356" s="102" t="s">
        <v>172</v>
      </c>
      <c r="B356" s="102" t="s">
        <v>82</v>
      </c>
      <c r="C356" s="103">
        <v>4462</v>
      </c>
    </row>
    <row r="357" spans="1:3">
      <c r="A357" s="96" t="s">
        <v>372</v>
      </c>
      <c r="B357" s="96" t="s">
        <v>6</v>
      </c>
      <c r="C357" s="101">
        <v>29739</v>
      </c>
    </row>
    <row r="358" spans="1:3">
      <c r="A358" s="102" t="s">
        <v>180</v>
      </c>
      <c r="B358" s="102" t="s">
        <v>76</v>
      </c>
      <c r="C358" s="103">
        <v>11247</v>
      </c>
    </row>
    <row r="359" spans="1:3">
      <c r="A359" s="102" t="s">
        <v>172</v>
      </c>
      <c r="B359" s="102" t="s">
        <v>82</v>
      </c>
      <c r="C359" s="103">
        <v>18492</v>
      </c>
    </row>
    <row r="360" spans="1:3">
      <c r="A360" s="96" t="s">
        <v>371</v>
      </c>
      <c r="B360" s="96" t="s">
        <v>6</v>
      </c>
      <c r="C360" s="101">
        <v>5279</v>
      </c>
    </row>
    <row r="361" spans="1:3">
      <c r="A361" s="102" t="s">
        <v>180</v>
      </c>
      <c r="B361" s="102" t="s">
        <v>76</v>
      </c>
      <c r="C361" s="103">
        <v>2632</v>
      </c>
    </row>
    <row r="362" spans="1:3">
      <c r="A362" s="102" t="s">
        <v>172</v>
      </c>
      <c r="B362" s="102" t="s">
        <v>82</v>
      </c>
      <c r="C362" s="103">
        <v>2647</v>
      </c>
    </row>
    <row r="363" spans="1:3">
      <c r="A363" s="96" t="s">
        <v>370</v>
      </c>
      <c r="B363" s="96" t="s">
        <v>6</v>
      </c>
      <c r="C363" s="101">
        <v>27953</v>
      </c>
    </row>
    <row r="364" spans="1:3">
      <c r="A364" s="102" t="s">
        <v>180</v>
      </c>
      <c r="B364" s="102" t="s">
        <v>76</v>
      </c>
      <c r="C364" s="103">
        <v>21344</v>
      </c>
    </row>
    <row r="365" spans="1:3">
      <c r="A365" s="102" t="s">
        <v>172</v>
      </c>
      <c r="B365" s="102" t="s">
        <v>82</v>
      </c>
      <c r="C365" s="103">
        <v>6609</v>
      </c>
    </row>
    <row r="366" spans="1:3">
      <c r="A366" s="96" t="s">
        <v>369</v>
      </c>
      <c r="B366" s="96" t="s">
        <v>6</v>
      </c>
      <c r="C366" s="101">
        <v>12665</v>
      </c>
    </row>
    <row r="367" spans="1:3">
      <c r="A367" s="102" t="s">
        <v>180</v>
      </c>
      <c r="B367" s="102" t="s">
        <v>76</v>
      </c>
      <c r="C367" s="103">
        <v>10817</v>
      </c>
    </row>
    <row r="368" spans="1:3">
      <c r="A368" s="102" t="s">
        <v>172</v>
      </c>
      <c r="B368" s="102" t="s">
        <v>82</v>
      </c>
      <c r="C368" s="103">
        <v>1848</v>
      </c>
    </row>
    <row r="369" spans="1:3">
      <c r="A369" s="96" t="s">
        <v>368</v>
      </c>
      <c r="B369" s="96" t="s">
        <v>6</v>
      </c>
      <c r="C369" s="101">
        <v>70</v>
      </c>
    </row>
    <row r="370" spans="1:3">
      <c r="A370" s="102" t="s">
        <v>172</v>
      </c>
      <c r="B370" s="102" t="s">
        <v>82</v>
      </c>
      <c r="C370" s="103">
        <v>70</v>
      </c>
    </row>
    <row r="371" spans="1:3">
      <c r="A371" s="96" t="s">
        <v>367</v>
      </c>
      <c r="B371" s="96" t="s">
        <v>6</v>
      </c>
      <c r="C371" s="101">
        <v>23930</v>
      </c>
    </row>
    <row r="372" spans="1:3">
      <c r="A372" s="102" t="s">
        <v>180</v>
      </c>
      <c r="B372" s="102" t="s">
        <v>76</v>
      </c>
      <c r="C372" s="103">
        <v>8596</v>
      </c>
    </row>
    <row r="373" spans="1:3">
      <c r="A373" s="102" t="s">
        <v>172</v>
      </c>
      <c r="B373" s="102" t="s">
        <v>82</v>
      </c>
      <c r="C373" s="103">
        <v>15334</v>
      </c>
    </row>
    <row r="374" spans="1:3">
      <c r="A374" s="96" t="s">
        <v>366</v>
      </c>
      <c r="B374" s="96" t="s">
        <v>6</v>
      </c>
      <c r="C374" s="101">
        <v>70421</v>
      </c>
    </row>
    <row r="375" spans="1:3">
      <c r="A375" s="102" t="s">
        <v>180</v>
      </c>
      <c r="B375" s="102" t="s">
        <v>76</v>
      </c>
      <c r="C375" s="103">
        <v>20746</v>
      </c>
    </row>
    <row r="376" spans="1:3">
      <c r="A376" s="102" t="s">
        <v>172</v>
      </c>
      <c r="B376" s="102" t="s">
        <v>82</v>
      </c>
      <c r="C376" s="103">
        <v>16375</v>
      </c>
    </row>
    <row r="377" spans="1:3">
      <c r="A377" s="102" t="s">
        <v>179</v>
      </c>
      <c r="B377" s="102" t="s">
        <v>94</v>
      </c>
      <c r="C377" s="103">
        <v>29500</v>
      </c>
    </row>
    <row r="378" spans="1:3">
      <c r="A378" s="102" t="s">
        <v>178</v>
      </c>
      <c r="B378" s="102" t="s">
        <v>102</v>
      </c>
      <c r="C378" s="103">
        <v>800</v>
      </c>
    </row>
    <row r="379" spans="1:3">
      <c r="A379" s="102" t="s">
        <v>185</v>
      </c>
      <c r="B379" s="102" t="s">
        <v>108</v>
      </c>
      <c r="C379" s="103">
        <v>3000</v>
      </c>
    </row>
    <row r="380" spans="1:3">
      <c r="A380" s="96" t="s">
        <v>365</v>
      </c>
      <c r="B380" s="96" t="s">
        <v>6</v>
      </c>
      <c r="C380" s="101">
        <v>8474</v>
      </c>
    </row>
    <row r="381" spans="1:3">
      <c r="A381" s="102" t="s">
        <v>180</v>
      </c>
      <c r="B381" s="102" t="s">
        <v>76</v>
      </c>
      <c r="C381" s="103">
        <v>6259</v>
      </c>
    </row>
    <row r="382" spans="1:3">
      <c r="A382" s="102" t="s">
        <v>172</v>
      </c>
      <c r="B382" s="102" t="s">
        <v>82</v>
      </c>
      <c r="C382" s="103">
        <v>2215</v>
      </c>
    </row>
    <row r="383" spans="1:3">
      <c r="A383" s="96" t="s">
        <v>364</v>
      </c>
      <c r="B383" s="96" t="s">
        <v>6</v>
      </c>
      <c r="C383" s="101">
        <v>40000</v>
      </c>
    </row>
    <row r="384" spans="1:3">
      <c r="A384" s="102" t="s">
        <v>172</v>
      </c>
      <c r="B384" s="102" t="s">
        <v>82</v>
      </c>
      <c r="C384" s="103">
        <v>40000</v>
      </c>
    </row>
    <row r="385" spans="1:3">
      <c r="A385" s="110" t="s">
        <v>169</v>
      </c>
      <c r="B385" s="110" t="s">
        <v>6</v>
      </c>
      <c r="C385" s="111">
        <v>1484576</v>
      </c>
    </row>
    <row r="386" spans="1:3">
      <c r="A386" s="110" t="s">
        <v>168</v>
      </c>
      <c r="B386" s="110" t="s">
        <v>6</v>
      </c>
      <c r="C386" s="111">
        <v>360735</v>
      </c>
    </row>
    <row r="387" spans="1:3">
      <c r="A387" s="96" t="s">
        <v>363</v>
      </c>
      <c r="B387" s="96" t="s">
        <v>6</v>
      </c>
      <c r="C387" s="101">
        <v>26370</v>
      </c>
    </row>
    <row r="388" spans="1:3">
      <c r="A388" s="102" t="s">
        <v>144</v>
      </c>
      <c r="B388" s="102" t="s">
        <v>76</v>
      </c>
      <c r="C388" s="103">
        <v>16830</v>
      </c>
    </row>
    <row r="389" spans="1:3">
      <c r="A389" s="102" t="s">
        <v>143</v>
      </c>
      <c r="B389" s="102" t="s">
        <v>82</v>
      </c>
      <c r="C389" s="103">
        <v>7957</v>
      </c>
    </row>
    <row r="390" spans="1:3">
      <c r="A390" s="102" t="s">
        <v>170</v>
      </c>
      <c r="B390" s="102" t="s">
        <v>102</v>
      </c>
      <c r="C390" s="103">
        <v>1583</v>
      </c>
    </row>
    <row r="391" spans="1:3">
      <c r="A391" s="96" t="s">
        <v>362</v>
      </c>
      <c r="B391" s="96" t="s">
        <v>6</v>
      </c>
      <c r="C391" s="101">
        <v>32164</v>
      </c>
    </row>
    <row r="392" spans="1:3">
      <c r="A392" s="102" t="s">
        <v>144</v>
      </c>
      <c r="B392" s="102" t="s">
        <v>76</v>
      </c>
      <c r="C392" s="103">
        <v>22524</v>
      </c>
    </row>
    <row r="393" spans="1:3">
      <c r="A393" s="102" t="s">
        <v>143</v>
      </c>
      <c r="B393" s="102" t="s">
        <v>82</v>
      </c>
      <c r="C393" s="103">
        <v>7676</v>
      </c>
    </row>
    <row r="394" spans="1:3">
      <c r="A394" s="102" t="s">
        <v>170</v>
      </c>
      <c r="B394" s="102" t="s">
        <v>102</v>
      </c>
      <c r="C394" s="103">
        <v>1964</v>
      </c>
    </row>
    <row r="395" spans="1:3">
      <c r="A395" s="96" t="s">
        <v>361</v>
      </c>
      <c r="B395" s="96" t="s">
        <v>6</v>
      </c>
      <c r="C395" s="101">
        <v>22738</v>
      </c>
    </row>
    <row r="396" spans="1:3">
      <c r="A396" s="102" t="s">
        <v>144</v>
      </c>
      <c r="B396" s="102" t="s">
        <v>76</v>
      </c>
      <c r="C396" s="103">
        <v>15717</v>
      </c>
    </row>
    <row r="397" spans="1:3">
      <c r="A397" s="102" t="s">
        <v>143</v>
      </c>
      <c r="B397" s="102" t="s">
        <v>82</v>
      </c>
      <c r="C397" s="103">
        <v>5438</v>
      </c>
    </row>
    <row r="398" spans="1:3">
      <c r="A398" s="102" t="s">
        <v>170</v>
      </c>
      <c r="B398" s="102" t="s">
        <v>102</v>
      </c>
      <c r="C398" s="103">
        <v>1583</v>
      </c>
    </row>
    <row r="399" spans="1:3">
      <c r="A399" s="96" t="s">
        <v>360</v>
      </c>
      <c r="B399" s="96" t="s">
        <v>6</v>
      </c>
      <c r="C399" s="101">
        <v>28877</v>
      </c>
    </row>
    <row r="400" spans="1:3">
      <c r="A400" s="102" t="s">
        <v>144</v>
      </c>
      <c r="B400" s="102" t="s">
        <v>76</v>
      </c>
      <c r="C400" s="103">
        <v>17349</v>
      </c>
    </row>
    <row r="401" spans="1:3">
      <c r="A401" s="102" t="s">
        <v>143</v>
      </c>
      <c r="B401" s="102" t="s">
        <v>82</v>
      </c>
      <c r="C401" s="103">
        <v>9945</v>
      </c>
    </row>
    <row r="402" spans="1:3">
      <c r="A402" s="102" t="s">
        <v>170</v>
      </c>
      <c r="B402" s="102" t="s">
        <v>102</v>
      </c>
      <c r="C402" s="103">
        <v>1583</v>
      </c>
    </row>
    <row r="403" spans="1:3">
      <c r="A403" s="96" t="s">
        <v>359</v>
      </c>
      <c r="B403" s="96" t="s">
        <v>6</v>
      </c>
      <c r="C403" s="101">
        <v>26338</v>
      </c>
    </row>
    <row r="404" spans="1:3">
      <c r="A404" s="102" t="s">
        <v>144</v>
      </c>
      <c r="B404" s="102" t="s">
        <v>76</v>
      </c>
      <c r="C404" s="103">
        <v>14234</v>
      </c>
    </row>
    <row r="405" spans="1:3">
      <c r="A405" s="102" t="s">
        <v>143</v>
      </c>
      <c r="B405" s="102" t="s">
        <v>82</v>
      </c>
      <c r="C405" s="103">
        <v>10857</v>
      </c>
    </row>
    <row r="406" spans="1:3">
      <c r="A406" s="102" t="s">
        <v>170</v>
      </c>
      <c r="B406" s="102" t="s">
        <v>102</v>
      </c>
      <c r="C406" s="103">
        <v>1247</v>
      </c>
    </row>
    <row r="407" spans="1:3">
      <c r="A407" s="96" t="s">
        <v>358</v>
      </c>
      <c r="B407" s="96" t="s">
        <v>6</v>
      </c>
      <c r="C407" s="101">
        <v>21123</v>
      </c>
    </row>
    <row r="408" spans="1:3">
      <c r="A408" s="102" t="s">
        <v>144</v>
      </c>
      <c r="B408" s="102" t="s">
        <v>76</v>
      </c>
      <c r="C408" s="103">
        <v>14976</v>
      </c>
    </row>
    <row r="409" spans="1:3">
      <c r="A409" s="102" t="s">
        <v>143</v>
      </c>
      <c r="B409" s="102" t="s">
        <v>82</v>
      </c>
      <c r="C409" s="103">
        <v>4160</v>
      </c>
    </row>
    <row r="410" spans="1:3">
      <c r="A410" s="102" t="s">
        <v>170</v>
      </c>
      <c r="B410" s="102" t="s">
        <v>102</v>
      </c>
      <c r="C410" s="103">
        <v>1987</v>
      </c>
    </row>
    <row r="411" spans="1:3">
      <c r="A411" s="96" t="s">
        <v>357</v>
      </c>
      <c r="B411" s="96" t="s">
        <v>6</v>
      </c>
      <c r="C411" s="101">
        <v>61719</v>
      </c>
    </row>
    <row r="412" spans="1:3">
      <c r="A412" s="102" t="s">
        <v>144</v>
      </c>
      <c r="B412" s="102" t="s">
        <v>76</v>
      </c>
      <c r="C412" s="103">
        <v>43568</v>
      </c>
    </row>
    <row r="413" spans="1:3">
      <c r="A413" s="102" t="s">
        <v>143</v>
      </c>
      <c r="B413" s="102" t="s">
        <v>82</v>
      </c>
      <c r="C413" s="103">
        <v>16187</v>
      </c>
    </row>
    <row r="414" spans="1:3">
      <c r="A414" s="102" t="s">
        <v>170</v>
      </c>
      <c r="B414" s="102" t="s">
        <v>102</v>
      </c>
      <c r="C414" s="103">
        <v>1964</v>
      </c>
    </row>
    <row r="415" spans="1:3">
      <c r="A415" s="96" t="s">
        <v>356</v>
      </c>
      <c r="B415" s="96" t="s">
        <v>6</v>
      </c>
      <c r="C415" s="101">
        <v>20461</v>
      </c>
    </row>
    <row r="416" spans="1:3">
      <c r="A416" s="102" t="s">
        <v>144</v>
      </c>
      <c r="B416" s="102" t="s">
        <v>76</v>
      </c>
      <c r="C416" s="103">
        <v>14234</v>
      </c>
    </row>
    <row r="417" spans="1:3">
      <c r="A417" s="102" t="s">
        <v>143</v>
      </c>
      <c r="B417" s="102" t="s">
        <v>82</v>
      </c>
      <c r="C417" s="103">
        <v>4980</v>
      </c>
    </row>
    <row r="418" spans="1:3">
      <c r="A418" s="102" t="s">
        <v>170</v>
      </c>
      <c r="B418" s="102" t="s">
        <v>102</v>
      </c>
      <c r="C418" s="103">
        <v>1247</v>
      </c>
    </row>
    <row r="419" spans="1:3">
      <c r="A419" s="96" t="s">
        <v>355</v>
      </c>
      <c r="B419" s="96" t="s">
        <v>6</v>
      </c>
      <c r="C419" s="101">
        <v>25325</v>
      </c>
    </row>
    <row r="420" spans="1:3">
      <c r="A420" s="102" t="s">
        <v>144</v>
      </c>
      <c r="B420" s="102" t="s">
        <v>76</v>
      </c>
      <c r="C420" s="103">
        <v>16311</v>
      </c>
    </row>
    <row r="421" spans="1:3">
      <c r="A421" s="102" t="s">
        <v>143</v>
      </c>
      <c r="B421" s="102" t="s">
        <v>82</v>
      </c>
      <c r="C421" s="103">
        <v>7767</v>
      </c>
    </row>
    <row r="422" spans="1:3">
      <c r="A422" s="102" t="s">
        <v>170</v>
      </c>
      <c r="B422" s="102" t="s">
        <v>102</v>
      </c>
      <c r="C422" s="103">
        <v>1247</v>
      </c>
    </row>
    <row r="423" spans="1:3">
      <c r="A423" s="96" t="s">
        <v>354</v>
      </c>
      <c r="B423" s="96" t="s">
        <v>6</v>
      </c>
      <c r="C423" s="101">
        <v>21824</v>
      </c>
    </row>
    <row r="424" spans="1:3">
      <c r="A424" s="102" t="s">
        <v>144</v>
      </c>
      <c r="B424" s="102" t="s">
        <v>76</v>
      </c>
      <c r="C424" s="103">
        <v>14234</v>
      </c>
    </row>
    <row r="425" spans="1:3">
      <c r="A425" s="102" t="s">
        <v>143</v>
      </c>
      <c r="B425" s="102" t="s">
        <v>82</v>
      </c>
      <c r="C425" s="103">
        <v>6343</v>
      </c>
    </row>
    <row r="426" spans="1:3">
      <c r="A426" s="102" t="s">
        <v>170</v>
      </c>
      <c r="B426" s="102" t="s">
        <v>102</v>
      </c>
      <c r="C426" s="103">
        <v>1247</v>
      </c>
    </row>
    <row r="427" spans="1:3">
      <c r="A427" s="96" t="s">
        <v>353</v>
      </c>
      <c r="B427" s="96" t="s">
        <v>6</v>
      </c>
      <c r="C427" s="101">
        <v>21864</v>
      </c>
    </row>
    <row r="428" spans="1:3">
      <c r="A428" s="102" t="s">
        <v>144</v>
      </c>
      <c r="B428" s="102" t="s">
        <v>76</v>
      </c>
      <c r="C428" s="103">
        <v>17868</v>
      </c>
    </row>
    <row r="429" spans="1:3">
      <c r="A429" s="102" t="s">
        <v>143</v>
      </c>
      <c r="B429" s="102" t="s">
        <v>82</v>
      </c>
      <c r="C429" s="103">
        <v>2749</v>
      </c>
    </row>
    <row r="430" spans="1:3">
      <c r="A430" s="102" t="s">
        <v>170</v>
      </c>
      <c r="B430" s="102" t="s">
        <v>102</v>
      </c>
      <c r="C430" s="103">
        <v>1247</v>
      </c>
    </row>
    <row r="431" spans="1:3">
      <c r="A431" s="96" t="s">
        <v>352</v>
      </c>
      <c r="B431" s="96" t="s">
        <v>6</v>
      </c>
      <c r="C431" s="101">
        <v>25308</v>
      </c>
    </row>
    <row r="432" spans="1:3">
      <c r="A432" s="102" t="s">
        <v>144</v>
      </c>
      <c r="B432" s="102" t="s">
        <v>76</v>
      </c>
      <c r="C432" s="103">
        <v>19425</v>
      </c>
    </row>
    <row r="433" spans="1:3">
      <c r="A433" s="102" t="s">
        <v>143</v>
      </c>
      <c r="B433" s="102" t="s">
        <v>82</v>
      </c>
      <c r="C433" s="103">
        <v>4636</v>
      </c>
    </row>
    <row r="434" spans="1:3">
      <c r="A434" s="102" t="s">
        <v>170</v>
      </c>
      <c r="B434" s="102" t="s">
        <v>102</v>
      </c>
      <c r="C434" s="103">
        <v>1247</v>
      </c>
    </row>
    <row r="435" spans="1:3">
      <c r="A435" s="96" t="s">
        <v>351</v>
      </c>
      <c r="B435" s="96" t="s">
        <v>6</v>
      </c>
      <c r="C435" s="101">
        <v>21697</v>
      </c>
    </row>
    <row r="436" spans="1:3">
      <c r="A436" s="102" t="s">
        <v>144</v>
      </c>
      <c r="B436" s="102" t="s">
        <v>76</v>
      </c>
      <c r="C436" s="103">
        <v>16311</v>
      </c>
    </row>
    <row r="437" spans="1:3">
      <c r="A437" s="102" t="s">
        <v>143</v>
      </c>
      <c r="B437" s="102" t="s">
        <v>82</v>
      </c>
      <c r="C437" s="103">
        <v>4139</v>
      </c>
    </row>
    <row r="438" spans="1:3">
      <c r="A438" s="102" t="s">
        <v>170</v>
      </c>
      <c r="B438" s="102" t="s">
        <v>102</v>
      </c>
      <c r="C438" s="103">
        <v>1247</v>
      </c>
    </row>
    <row r="439" spans="1:3">
      <c r="A439" s="96" t="s">
        <v>909</v>
      </c>
      <c r="B439" s="96" t="s">
        <v>6</v>
      </c>
      <c r="C439" s="101">
        <v>1927</v>
      </c>
    </row>
    <row r="440" spans="1:3">
      <c r="A440" s="102" t="s">
        <v>143</v>
      </c>
      <c r="B440" s="102" t="s">
        <v>82</v>
      </c>
      <c r="C440" s="103">
        <v>1927</v>
      </c>
    </row>
    <row r="441" spans="1:3">
      <c r="A441" s="96" t="s">
        <v>908</v>
      </c>
      <c r="B441" s="96" t="s">
        <v>6</v>
      </c>
      <c r="C441" s="101">
        <v>3000</v>
      </c>
    </row>
    <row r="442" spans="1:3">
      <c r="A442" s="102" t="s">
        <v>143</v>
      </c>
      <c r="B442" s="102" t="s">
        <v>82</v>
      </c>
      <c r="C442" s="103">
        <v>3000</v>
      </c>
    </row>
    <row r="443" spans="1:3">
      <c r="A443" s="96" t="s">
        <v>167</v>
      </c>
      <c r="B443" s="96" t="s">
        <v>6</v>
      </c>
      <c r="C443" s="101">
        <v>166110</v>
      </c>
    </row>
    <row r="444" spans="1:3">
      <c r="A444" s="96" t="s">
        <v>350</v>
      </c>
      <c r="B444" s="96" t="s">
        <v>6</v>
      </c>
      <c r="C444" s="101">
        <v>14241</v>
      </c>
    </row>
    <row r="445" spans="1:3">
      <c r="A445" s="102" t="s">
        <v>144</v>
      </c>
      <c r="B445" s="102" t="s">
        <v>76</v>
      </c>
      <c r="C445" s="103">
        <v>8156</v>
      </c>
    </row>
    <row r="446" spans="1:3">
      <c r="A446" s="102" t="s">
        <v>143</v>
      </c>
      <c r="B446" s="102" t="s">
        <v>82</v>
      </c>
      <c r="C446" s="103">
        <v>6085</v>
      </c>
    </row>
    <row r="447" spans="1:3">
      <c r="A447" s="96" t="s">
        <v>349</v>
      </c>
      <c r="B447" s="96" t="s">
        <v>6</v>
      </c>
      <c r="C447" s="101">
        <v>50</v>
      </c>
    </row>
    <row r="448" spans="1:3">
      <c r="A448" s="102" t="s">
        <v>143</v>
      </c>
      <c r="B448" s="102" t="s">
        <v>82</v>
      </c>
      <c r="C448" s="103">
        <v>50</v>
      </c>
    </row>
    <row r="449" spans="1:3">
      <c r="A449" s="96" t="s">
        <v>348</v>
      </c>
      <c r="B449" s="96" t="s">
        <v>6</v>
      </c>
      <c r="C449" s="101">
        <v>9857</v>
      </c>
    </row>
    <row r="450" spans="1:3">
      <c r="A450" s="102" t="s">
        <v>144</v>
      </c>
      <c r="B450" s="102" t="s">
        <v>76</v>
      </c>
      <c r="C450" s="103">
        <v>9497</v>
      </c>
    </row>
    <row r="451" spans="1:3">
      <c r="A451" s="102" t="s">
        <v>143</v>
      </c>
      <c r="B451" s="102" t="s">
        <v>82</v>
      </c>
      <c r="C451" s="103">
        <v>360</v>
      </c>
    </row>
    <row r="452" spans="1:3">
      <c r="A452" s="96" t="s">
        <v>347</v>
      </c>
      <c r="B452" s="96" t="s">
        <v>6</v>
      </c>
      <c r="C452" s="101">
        <v>1000</v>
      </c>
    </row>
    <row r="453" spans="1:3">
      <c r="A453" s="102" t="s">
        <v>143</v>
      </c>
      <c r="B453" s="102" t="s">
        <v>82</v>
      </c>
      <c r="C453" s="103">
        <v>1000</v>
      </c>
    </row>
    <row r="454" spans="1:3">
      <c r="A454" s="96" t="s">
        <v>346</v>
      </c>
      <c r="B454" s="96" t="s">
        <v>6</v>
      </c>
      <c r="C454" s="101">
        <v>30842</v>
      </c>
    </row>
    <row r="455" spans="1:3">
      <c r="A455" s="102" t="s">
        <v>144</v>
      </c>
      <c r="B455" s="102" t="s">
        <v>76</v>
      </c>
      <c r="C455" s="103">
        <v>16461</v>
      </c>
    </row>
    <row r="456" spans="1:3">
      <c r="A456" s="102" t="s">
        <v>143</v>
      </c>
      <c r="B456" s="102" t="s">
        <v>82</v>
      </c>
      <c r="C456" s="103">
        <v>14381</v>
      </c>
    </row>
    <row r="457" spans="1:3">
      <c r="A457" s="96" t="s">
        <v>345</v>
      </c>
      <c r="B457" s="96" t="s">
        <v>6</v>
      </c>
      <c r="C457" s="101">
        <v>120</v>
      </c>
    </row>
    <row r="458" spans="1:3">
      <c r="A458" s="102" t="s">
        <v>143</v>
      </c>
      <c r="B458" s="102" t="s">
        <v>82</v>
      </c>
      <c r="C458" s="103">
        <v>120</v>
      </c>
    </row>
    <row r="459" spans="1:3">
      <c r="A459" s="96" t="s">
        <v>344</v>
      </c>
      <c r="B459" s="96" t="s">
        <v>6</v>
      </c>
      <c r="C459" s="101">
        <v>110000</v>
      </c>
    </row>
    <row r="460" spans="1:3">
      <c r="A460" s="102" t="s">
        <v>170</v>
      </c>
      <c r="B460" s="102" t="s">
        <v>102</v>
      </c>
      <c r="C460" s="103">
        <v>110000</v>
      </c>
    </row>
    <row r="461" spans="1:3">
      <c r="A461" s="110" t="s">
        <v>166</v>
      </c>
      <c r="B461" s="110" t="s">
        <v>6</v>
      </c>
      <c r="C461" s="111">
        <v>957731</v>
      </c>
    </row>
    <row r="462" spans="1:3">
      <c r="A462" s="96" t="s">
        <v>343</v>
      </c>
      <c r="B462" s="96" t="s">
        <v>6</v>
      </c>
      <c r="C462" s="101">
        <v>307116</v>
      </c>
    </row>
    <row r="463" spans="1:3">
      <c r="A463" s="102" t="s">
        <v>144</v>
      </c>
      <c r="B463" s="102" t="s">
        <v>76</v>
      </c>
      <c r="C463" s="103">
        <v>170178</v>
      </c>
    </row>
    <row r="464" spans="1:3">
      <c r="A464" s="102" t="s">
        <v>143</v>
      </c>
      <c r="B464" s="102" t="s">
        <v>82</v>
      </c>
      <c r="C464" s="103">
        <v>106895</v>
      </c>
    </row>
    <row r="465" spans="1:3">
      <c r="A465" s="102" t="s">
        <v>171</v>
      </c>
      <c r="B465" s="102" t="s">
        <v>94</v>
      </c>
      <c r="C465" s="103">
        <v>9000</v>
      </c>
    </row>
    <row r="466" spans="1:3">
      <c r="A466" s="102" t="s">
        <v>142</v>
      </c>
      <c r="B466" s="102" t="s">
        <v>108</v>
      </c>
      <c r="C466" s="103">
        <v>4000</v>
      </c>
    </row>
    <row r="467" spans="1:3">
      <c r="A467" s="102" t="s">
        <v>187</v>
      </c>
      <c r="B467" s="102" t="s">
        <v>116</v>
      </c>
      <c r="C467" s="103">
        <v>17043</v>
      </c>
    </row>
    <row r="468" spans="1:3">
      <c r="A468" s="96" t="s">
        <v>342</v>
      </c>
      <c r="B468" s="96" t="s">
        <v>6</v>
      </c>
      <c r="C468" s="101">
        <v>8180</v>
      </c>
    </row>
    <row r="469" spans="1:3">
      <c r="A469" s="102" t="s">
        <v>144</v>
      </c>
      <c r="B469" s="102" t="s">
        <v>76</v>
      </c>
      <c r="C469" s="103">
        <v>7771</v>
      </c>
    </row>
    <row r="470" spans="1:3">
      <c r="A470" s="102" t="s">
        <v>187</v>
      </c>
      <c r="B470" s="102" t="s">
        <v>116</v>
      </c>
      <c r="C470" s="103">
        <v>409</v>
      </c>
    </row>
    <row r="471" spans="1:3">
      <c r="A471" s="96" t="s">
        <v>341</v>
      </c>
      <c r="B471" s="96" t="s">
        <v>6</v>
      </c>
      <c r="C471" s="101">
        <v>42514</v>
      </c>
    </row>
    <row r="472" spans="1:3">
      <c r="A472" s="102" t="s">
        <v>144</v>
      </c>
      <c r="B472" s="102" t="s">
        <v>76</v>
      </c>
      <c r="C472" s="103">
        <v>17683</v>
      </c>
    </row>
    <row r="473" spans="1:3">
      <c r="A473" s="102" t="s">
        <v>143</v>
      </c>
      <c r="B473" s="102" t="s">
        <v>82</v>
      </c>
      <c r="C473" s="103">
        <v>24831</v>
      </c>
    </row>
    <row r="474" spans="1:3">
      <c r="A474" s="96" t="s">
        <v>340</v>
      </c>
      <c r="B474" s="96" t="s">
        <v>6</v>
      </c>
      <c r="C474" s="101">
        <v>2260</v>
      </c>
    </row>
    <row r="475" spans="1:3">
      <c r="A475" s="102" t="s">
        <v>143</v>
      </c>
      <c r="B475" s="102" t="s">
        <v>82</v>
      </c>
      <c r="C475" s="103">
        <v>2260</v>
      </c>
    </row>
    <row r="476" spans="1:3">
      <c r="A476" s="96" t="s">
        <v>339</v>
      </c>
      <c r="B476" s="96" t="s">
        <v>6</v>
      </c>
      <c r="C476" s="101">
        <v>46604</v>
      </c>
    </row>
    <row r="477" spans="1:3">
      <c r="A477" s="102" t="s">
        <v>144</v>
      </c>
      <c r="B477" s="102" t="s">
        <v>76</v>
      </c>
      <c r="C477" s="103">
        <v>24602</v>
      </c>
    </row>
    <row r="478" spans="1:3">
      <c r="A478" s="102" t="s">
        <v>143</v>
      </c>
      <c r="B478" s="102" t="s">
        <v>82</v>
      </c>
      <c r="C478" s="103">
        <v>22002</v>
      </c>
    </row>
    <row r="479" spans="1:3">
      <c r="A479" s="96" t="s">
        <v>338</v>
      </c>
      <c r="B479" s="96" t="s">
        <v>6</v>
      </c>
      <c r="C479" s="101">
        <v>6250</v>
      </c>
    </row>
    <row r="480" spans="1:3">
      <c r="A480" s="102" t="s">
        <v>143</v>
      </c>
      <c r="B480" s="102" t="s">
        <v>82</v>
      </c>
      <c r="C480" s="103">
        <v>6250</v>
      </c>
    </row>
    <row r="481" spans="1:3">
      <c r="A481" s="96" t="s">
        <v>337</v>
      </c>
      <c r="B481" s="96" t="s">
        <v>6</v>
      </c>
      <c r="C481" s="101">
        <v>52914</v>
      </c>
    </row>
    <row r="482" spans="1:3">
      <c r="A482" s="102" t="s">
        <v>144</v>
      </c>
      <c r="B482" s="102" t="s">
        <v>76</v>
      </c>
      <c r="C482" s="103">
        <v>26951</v>
      </c>
    </row>
    <row r="483" spans="1:3">
      <c r="A483" s="102" t="s">
        <v>143</v>
      </c>
      <c r="B483" s="102" t="s">
        <v>82</v>
      </c>
      <c r="C483" s="103">
        <v>25963</v>
      </c>
    </row>
    <row r="484" spans="1:3">
      <c r="A484" s="96" t="s">
        <v>336</v>
      </c>
      <c r="B484" s="96" t="s">
        <v>6</v>
      </c>
      <c r="C484" s="101">
        <v>1300</v>
      </c>
    </row>
    <row r="485" spans="1:3">
      <c r="A485" s="102" t="s">
        <v>143</v>
      </c>
      <c r="B485" s="102" t="s">
        <v>82</v>
      </c>
      <c r="C485" s="103">
        <v>1300</v>
      </c>
    </row>
    <row r="486" spans="1:3">
      <c r="A486" s="96" t="s">
        <v>335</v>
      </c>
      <c r="B486" s="96" t="s">
        <v>6</v>
      </c>
      <c r="C486" s="101">
        <v>54882</v>
      </c>
    </row>
    <row r="487" spans="1:3">
      <c r="A487" s="102" t="s">
        <v>144</v>
      </c>
      <c r="B487" s="102" t="s">
        <v>76</v>
      </c>
      <c r="C487" s="103">
        <v>24848</v>
      </c>
    </row>
    <row r="488" spans="1:3">
      <c r="A488" s="102" t="s">
        <v>143</v>
      </c>
      <c r="B488" s="102" t="s">
        <v>82</v>
      </c>
      <c r="C488" s="103">
        <v>30034</v>
      </c>
    </row>
    <row r="489" spans="1:3">
      <c r="A489" s="96" t="s">
        <v>334</v>
      </c>
      <c r="B489" s="96" t="s">
        <v>6</v>
      </c>
      <c r="C489" s="101">
        <v>2700</v>
      </c>
    </row>
    <row r="490" spans="1:3">
      <c r="A490" s="102" t="s">
        <v>143</v>
      </c>
      <c r="B490" s="102" t="s">
        <v>82</v>
      </c>
      <c r="C490" s="103">
        <v>2700</v>
      </c>
    </row>
    <row r="491" spans="1:3">
      <c r="A491" s="96" t="s">
        <v>333</v>
      </c>
      <c r="B491" s="96" t="s">
        <v>6</v>
      </c>
      <c r="C491" s="101">
        <v>41859</v>
      </c>
    </row>
    <row r="492" spans="1:3">
      <c r="A492" s="102" t="s">
        <v>144</v>
      </c>
      <c r="B492" s="102" t="s">
        <v>76</v>
      </c>
      <c r="C492" s="103">
        <v>20686</v>
      </c>
    </row>
    <row r="493" spans="1:3">
      <c r="A493" s="102" t="s">
        <v>143</v>
      </c>
      <c r="B493" s="102" t="s">
        <v>82</v>
      </c>
      <c r="C493" s="103">
        <v>21173</v>
      </c>
    </row>
    <row r="494" spans="1:3">
      <c r="A494" s="96" t="s">
        <v>332</v>
      </c>
      <c r="B494" s="96" t="s">
        <v>6</v>
      </c>
      <c r="C494" s="101">
        <v>1360</v>
      </c>
    </row>
    <row r="495" spans="1:3">
      <c r="A495" s="102" t="s">
        <v>143</v>
      </c>
      <c r="B495" s="102" t="s">
        <v>82</v>
      </c>
      <c r="C495" s="103">
        <v>1360</v>
      </c>
    </row>
    <row r="496" spans="1:3">
      <c r="A496" s="96" t="s">
        <v>331</v>
      </c>
      <c r="B496" s="96" t="s">
        <v>6</v>
      </c>
      <c r="C496" s="101">
        <v>29320</v>
      </c>
    </row>
    <row r="497" spans="1:3">
      <c r="A497" s="102" t="s">
        <v>144</v>
      </c>
      <c r="B497" s="102" t="s">
        <v>76</v>
      </c>
      <c r="C497" s="103">
        <v>15235</v>
      </c>
    </row>
    <row r="498" spans="1:3">
      <c r="A498" s="102" t="s">
        <v>143</v>
      </c>
      <c r="B498" s="102" t="s">
        <v>82</v>
      </c>
      <c r="C498" s="103">
        <v>14085</v>
      </c>
    </row>
    <row r="499" spans="1:3">
      <c r="A499" s="96" t="s">
        <v>330</v>
      </c>
      <c r="B499" s="96" t="s">
        <v>6</v>
      </c>
      <c r="C499" s="101">
        <v>1275</v>
      </c>
    </row>
    <row r="500" spans="1:3">
      <c r="A500" s="102" t="s">
        <v>143</v>
      </c>
      <c r="B500" s="102" t="s">
        <v>82</v>
      </c>
      <c r="C500" s="103">
        <v>1275</v>
      </c>
    </row>
    <row r="501" spans="1:3">
      <c r="A501" s="96" t="s">
        <v>329</v>
      </c>
      <c r="B501" s="96" t="s">
        <v>6</v>
      </c>
      <c r="C501" s="101">
        <v>76399</v>
      </c>
    </row>
    <row r="502" spans="1:3">
      <c r="A502" s="102" t="s">
        <v>144</v>
      </c>
      <c r="B502" s="102" t="s">
        <v>76</v>
      </c>
      <c r="C502" s="103">
        <v>37319</v>
      </c>
    </row>
    <row r="503" spans="1:3">
      <c r="A503" s="102" t="s">
        <v>143</v>
      </c>
      <c r="B503" s="102" t="s">
        <v>82</v>
      </c>
      <c r="C503" s="103">
        <v>37080</v>
      </c>
    </row>
    <row r="504" spans="1:3">
      <c r="A504" s="102" t="s">
        <v>170</v>
      </c>
      <c r="B504" s="102" t="s">
        <v>102</v>
      </c>
      <c r="C504" s="103">
        <v>2000</v>
      </c>
    </row>
    <row r="505" spans="1:3">
      <c r="A505" s="96" t="s">
        <v>328</v>
      </c>
      <c r="B505" s="96" t="s">
        <v>6</v>
      </c>
      <c r="C505" s="101">
        <v>3583</v>
      </c>
    </row>
    <row r="506" spans="1:3">
      <c r="A506" s="102" t="s">
        <v>143</v>
      </c>
      <c r="B506" s="102" t="s">
        <v>82</v>
      </c>
      <c r="C506" s="103">
        <v>3583</v>
      </c>
    </row>
    <row r="507" spans="1:3">
      <c r="A507" s="96" t="s">
        <v>327</v>
      </c>
      <c r="B507" s="96" t="s">
        <v>6</v>
      </c>
      <c r="C507" s="101">
        <v>47203</v>
      </c>
    </row>
    <row r="508" spans="1:3">
      <c r="A508" s="102" t="s">
        <v>144</v>
      </c>
      <c r="B508" s="102" t="s">
        <v>76</v>
      </c>
      <c r="C508" s="103">
        <v>26846</v>
      </c>
    </row>
    <row r="509" spans="1:3">
      <c r="A509" s="102" t="s">
        <v>143</v>
      </c>
      <c r="B509" s="102" t="s">
        <v>82</v>
      </c>
      <c r="C509" s="103">
        <v>20357</v>
      </c>
    </row>
    <row r="510" spans="1:3">
      <c r="A510" s="96" t="s">
        <v>326</v>
      </c>
      <c r="B510" s="96" t="s">
        <v>6</v>
      </c>
      <c r="C510" s="101">
        <v>2480</v>
      </c>
    </row>
    <row r="511" spans="1:3">
      <c r="A511" s="102" t="s">
        <v>143</v>
      </c>
      <c r="B511" s="102" t="s">
        <v>82</v>
      </c>
      <c r="C511" s="103">
        <v>2480</v>
      </c>
    </row>
    <row r="512" spans="1:3">
      <c r="A512" s="96" t="s">
        <v>325</v>
      </c>
      <c r="B512" s="96" t="s">
        <v>6</v>
      </c>
      <c r="C512" s="101">
        <v>54493</v>
      </c>
    </row>
    <row r="513" spans="1:3">
      <c r="A513" s="102" t="s">
        <v>144</v>
      </c>
      <c r="B513" s="102" t="s">
        <v>76</v>
      </c>
      <c r="C513" s="103">
        <v>27134</v>
      </c>
    </row>
    <row r="514" spans="1:3">
      <c r="A514" s="102" t="s">
        <v>143</v>
      </c>
      <c r="B514" s="102" t="s">
        <v>82</v>
      </c>
      <c r="C514" s="103">
        <v>27359</v>
      </c>
    </row>
    <row r="515" spans="1:3">
      <c r="A515" s="96" t="s">
        <v>324</v>
      </c>
      <c r="B515" s="96" t="s">
        <v>6</v>
      </c>
      <c r="C515" s="101">
        <v>2250</v>
      </c>
    </row>
    <row r="516" spans="1:3">
      <c r="A516" s="102" t="s">
        <v>143</v>
      </c>
      <c r="B516" s="102" t="s">
        <v>82</v>
      </c>
      <c r="C516" s="103">
        <v>2250</v>
      </c>
    </row>
    <row r="517" spans="1:3">
      <c r="A517" s="96" t="s">
        <v>323</v>
      </c>
      <c r="B517" s="96" t="s">
        <v>6</v>
      </c>
      <c r="C517" s="101">
        <v>39070</v>
      </c>
    </row>
    <row r="518" spans="1:3">
      <c r="A518" s="102" t="s">
        <v>144</v>
      </c>
      <c r="B518" s="102" t="s">
        <v>76</v>
      </c>
      <c r="C518" s="103">
        <v>17497</v>
      </c>
    </row>
    <row r="519" spans="1:3">
      <c r="A519" s="102" t="s">
        <v>143</v>
      </c>
      <c r="B519" s="102" t="s">
        <v>82</v>
      </c>
      <c r="C519" s="103">
        <v>21573</v>
      </c>
    </row>
    <row r="520" spans="1:3">
      <c r="A520" s="96" t="s">
        <v>322</v>
      </c>
      <c r="B520" s="96" t="s">
        <v>6</v>
      </c>
      <c r="C520" s="101">
        <v>2000</v>
      </c>
    </row>
    <row r="521" spans="1:3">
      <c r="A521" s="102" t="s">
        <v>143</v>
      </c>
      <c r="B521" s="102" t="s">
        <v>82</v>
      </c>
      <c r="C521" s="103">
        <v>2000</v>
      </c>
    </row>
    <row r="522" spans="1:3">
      <c r="A522" s="96" t="s">
        <v>321</v>
      </c>
      <c r="B522" s="96" t="s">
        <v>6</v>
      </c>
      <c r="C522" s="101">
        <v>42047</v>
      </c>
    </row>
    <row r="523" spans="1:3">
      <c r="A523" s="102" t="s">
        <v>144</v>
      </c>
      <c r="B523" s="102" t="s">
        <v>76</v>
      </c>
      <c r="C523" s="103">
        <v>24851</v>
      </c>
    </row>
    <row r="524" spans="1:3">
      <c r="A524" s="102" t="s">
        <v>143</v>
      </c>
      <c r="B524" s="102" t="s">
        <v>82</v>
      </c>
      <c r="C524" s="103">
        <v>16596</v>
      </c>
    </row>
    <row r="525" spans="1:3">
      <c r="A525" s="102" t="s">
        <v>170</v>
      </c>
      <c r="B525" s="102" t="s">
        <v>102</v>
      </c>
      <c r="C525" s="103">
        <v>600</v>
      </c>
    </row>
    <row r="526" spans="1:3">
      <c r="A526" s="96" t="s">
        <v>320</v>
      </c>
      <c r="B526" s="96" t="s">
        <v>6</v>
      </c>
      <c r="C526" s="101">
        <v>1900</v>
      </c>
    </row>
    <row r="527" spans="1:3">
      <c r="A527" s="102" t="s">
        <v>143</v>
      </c>
      <c r="B527" s="102" t="s">
        <v>82</v>
      </c>
      <c r="C527" s="103">
        <v>1900</v>
      </c>
    </row>
    <row r="528" spans="1:3">
      <c r="A528" s="96" t="s">
        <v>319</v>
      </c>
      <c r="B528" s="96" t="s">
        <v>6</v>
      </c>
      <c r="C528" s="101">
        <v>28767</v>
      </c>
    </row>
    <row r="529" spans="1:3">
      <c r="A529" s="102" t="s">
        <v>144</v>
      </c>
      <c r="B529" s="102" t="s">
        <v>76</v>
      </c>
      <c r="C529" s="103">
        <v>17497</v>
      </c>
    </row>
    <row r="530" spans="1:3">
      <c r="A530" s="102" t="s">
        <v>143</v>
      </c>
      <c r="B530" s="102" t="s">
        <v>82</v>
      </c>
      <c r="C530" s="103">
        <v>11270</v>
      </c>
    </row>
    <row r="531" spans="1:3">
      <c r="A531" s="96" t="s">
        <v>318</v>
      </c>
      <c r="B531" s="96" t="s">
        <v>6</v>
      </c>
      <c r="C531" s="101">
        <v>1005</v>
      </c>
    </row>
    <row r="532" spans="1:3">
      <c r="A532" s="102" t="s">
        <v>143</v>
      </c>
      <c r="B532" s="102" t="s">
        <v>82</v>
      </c>
      <c r="C532" s="103">
        <v>1005</v>
      </c>
    </row>
    <row r="533" spans="1:3">
      <c r="A533" s="96" t="s">
        <v>907</v>
      </c>
      <c r="B533" s="96" t="s">
        <v>6</v>
      </c>
      <c r="C533" s="101">
        <v>50000</v>
      </c>
    </row>
    <row r="534" spans="1:3">
      <c r="A534" s="102" t="s">
        <v>143</v>
      </c>
      <c r="B534" s="102" t="s">
        <v>82</v>
      </c>
      <c r="C534" s="103">
        <v>50000</v>
      </c>
    </row>
    <row r="535" spans="1:3" ht="21.6">
      <c r="A535" s="96" t="s">
        <v>906</v>
      </c>
      <c r="B535" s="96" t="s">
        <v>6</v>
      </c>
      <c r="C535" s="101">
        <v>3000</v>
      </c>
    </row>
    <row r="536" spans="1:3">
      <c r="A536" s="102" t="s">
        <v>143</v>
      </c>
      <c r="B536" s="102" t="s">
        <v>82</v>
      </c>
      <c r="C536" s="103">
        <v>2200</v>
      </c>
    </row>
    <row r="537" spans="1:3">
      <c r="A537" s="102" t="s">
        <v>170</v>
      </c>
      <c r="B537" s="102" t="s">
        <v>102</v>
      </c>
      <c r="C537" s="103">
        <v>800</v>
      </c>
    </row>
    <row r="538" spans="1:3">
      <c r="A538" s="96" t="s">
        <v>905</v>
      </c>
      <c r="B538" s="96" t="s">
        <v>6</v>
      </c>
      <c r="C538" s="101">
        <v>5000</v>
      </c>
    </row>
    <row r="539" spans="1:3">
      <c r="A539" s="102" t="s">
        <v>143</v>
      </c>
      <c r="B539" s="102" t="s">
        <v>82</v>
      </c>
      <c r="C539" s="103">
        <v>5000</v>
      </c>
    </row>
    <row r="540" spans="1:3">
      <c r="A540" s="110" t="s">
        <v>165</v>
      </c>
      <c r="B540" s="110" t="s">
        <v>6</v>
      </c>
      <c r="C540" s="111">
        <v>22000</v>
      </c>
    </row>
    <row r="541" spans="1:3">
      <c r="A541" s="110" t="s">
        <v>164</v>
      </c>
      <c r="B541" s="110" t="s">
        <v>6</v>
      </c>
      <c r="C541" s="111">
        <v>22000</v>
      </c>
    </row>
    <row r="542" spans="1:3">
      <c r="A542" s="96" t="s">
        <v>317</v>
      </c>
      <c r="B542" s="96" t="s">
        <v>6</v>
      </c>
      <c r="C542" s="101">
        <v>22000</v>
      </c>
    </row>
    <row r="543" spans="1:3">
      <c r="A543" s="102" t="s">
        <v>143</v>
      </c>
      <c r="B543" s="102" t="s">
        <v>82</v>
      </c>
      <c r="C543" s="103">
        <v>22000</v>
      </c>
    </row>
    <row r="544" spans="1:3">
      <c r="A544" s="105" t="s">
        <v>163</v>
      </c>
      <c r="B544" s="105" t="s">
        <v>6</v>
      </c>
      <c r="C544" s="109">
        <v>8168880</v>
      </c>
    </row>
    <row r="545" spans="1:3">
      <c r="A545" s="110" t="s">
        <v>162</v>
      </c>
      <c r="B545" s="110" t="s">
        <v>6</v>
      </c>
      <c r="C545" s="111">
        <v>1180501</v>
      </c>
    </row>
    <row r="546" spans="1:3">
      <c r="A546" s="96" t="s">
        <v>316</v>
      </c>
      <c r="B546" s="96" t="s">
        <v>6</v>
      </c>
      <c r="C546" s="101">
        <v>110116</v>
      </c>
    </row>
    <row r="547" spans="1:3">
      <c r="A547" s="102" t="s">
        <v>180</v>
      </c>
      <c r="B547" s="102" t="s">
        <v>76</v>
      </c>
      <c r="C547" s="103">
        <v>79950</v>
      </c>
    </row>
    <row r="548" spans="1:3">
      <c r="A548" s="102" t="s">
        <v>172</v>
      </c>
      <c r="B548" s="102" t="s">
        <v>82</v>
      </c>
      <c r="C548" s="103">
        <v>28666</v>
      </c>
    </row>
    <row r="549" spans="1:3">
      <c r="A549" s="102" t="s">
        <v>178</v>
      </c>
      <c r="B549" s="102" t="s">
        <v>102</v>
      </c>
      <c r="C549" s="103">
        <v>1500</v>
      </c>
    </row>
    <row r="550" spans="1:3">
      <c r="A550" s="96" t="s">
        <v>315</v>
      </c>
      <c r="B550" s="96" t="s">
        <v>6</v>
      </c>
      <c r="C550" s="101">
        <v>55280</v>
      </c>
    </row>
    <row r="551" spans="1:3">
      <c r="A551" s="102" t="s">
        <v>180</v>
      </c>
      <c r="B551" s="102" t="s">
        <v>76</v>
      </c>
      <c r="C551" s="103">
        <v>55280</v>
      </c>
    </row>
    <row r="552" spans="1:3">
      <c r="A552" s="96" t="s">
        <v>314</v>
      </c>
      <c r="B552" s="96" t="s">
        <v>6</v>
      </c>
      <c r="C552" s="101">
        <v>119102</v>
      </c>
    </row>
    <row r="553" spans="1:3">
      <c r="A553" s="102" t="s">
        <v>180</v>
      </c>
      <c r="B553" s="102" t="s">
        <v>76</v>
      </c>
      <c r="C553" s="103">
        <v>119102</v>
      </c>
    </row>
    <row r="554" spans="1:3">
      <c r="A554" s="96" t="s">
        <v>313</v>
      </c>
      <c r="B554" s="96" t="s">
        <v>6</v>
      </c>
      <c r="C554" s="101">
        <v>193799</v>
      </c>
    </row>
    <row r="555" spans="1:3">
      <c r="A555" s="102" t="s">
        <v>180</v>
      </c>
      <c r="B555" s="102" t="s">
        <v>76</v>
      </c>
      <c r="C555" s="103">
        <v>137077</v>
      </c>
    </row>
    <row r="556" spans="1:3">
      <c r="A556" s="102" t="s">
        <v>172</v>
      </c>
      <c r="B556" s="102" t="s">
        <v>82</v>
      </c>
      <c r="C556" s="103">
        <v>54282</v>
      </c>
    </row>
    <row r="557" spans="1:3">
      <c r="A557" s="102" t="s">
        <v>178</v>
      </c>
      <c r="B557" s="102" t="s">
        <v>102</v>
      </c>
      <c r="C557" s="103">
        <v>2440</v>
      </c>
    </row>
    <row r="558" spans="1:3">
      <c r="A558" s="96" t="s">
        <v>312</v>
      </c>
      <c r="B558" s="96" t="s">
        <v>6</v>
      </c>
      <c r="C558" s="101">
        <v>66660</v>
      </c>
    </row>
    <row r="559" spans="1:3">
      <c r="A559" s="102" t="s">
        <v>180</v>
      </c>
      <c r="B559" s="102" t="s">
        <v>76</v>
      </c>
      <c r="C559" s="103">
        <v>66660</v>
      </c>
    </row>
    <row r="560" spans="1:3">
      <c r="A560" s="96" t="s">
        <v>311</v>
      </c>
      <c r="B560" s="96" t="s">
        <v>6</v>
      </c>
      <c r="C560" s="101">
        <v>179185</v>
      </c>
    </row>
    <row r="561" spans="1:3">
      <c r="A561" s="102" t="s">
        <v>180</v>
      </c>
      <c r="B561" s="102" t="s">
        <v>76</v>
      </c>
      <c r="C561" s="103">
        <v>179185</v>
      </c>
    </row>
    <row r="562" spans="1:3">
      <c r="A562" s="96" t="s">
        <v>310</v>
      </c>
      <c r="B562" s="96" t="s">
        <v>6</v>
      </c>
      <c r="C562" s="101">
        <v>150013</v>
      </c>
    </row>
    <row r="563" spans="1:3">
      <c r="A563" s="102" t="s">
        <v>180</v>
      </c>
      <c r="B563" s="102" t="s">
        <v>76</v>
      </c>
      <c r="C563" s="103">
        <v>98813</v>
      </c>
    </row>
    <row r="564" spans="1:3">
      <c r="A564" s="102" t="s">
        <v>172</v>
      </c>
      <c r="B564" s="102" t="s">
        <v>82</v>
      </c>
      <c r="C564" s="103">
        <v>51200</v>
      </c>
    </row>
    <row r="565" spans="1:3">
      <c r="A565" s="96" t="s">
        <v>309</v>
      </c>
      <c r="B565" s="96" t="s">
        <v>6</v>
      </c>
      <c r="C565" s="101">
        <v>9759</v>
      </c>
    </row>
    <row r="566" spans="1:3">
      <c r="A566" s="102" t="s">
        <v>180</v>
      </c>
      <c r="B566" s="102" t="s">
        <v>76</v>
      </c>
      <c r="C566" s="103">
        <v>9759</v>
      </c>
    </row>
    <row r="567" spans="1:3">
      <c r="A567" s="96" t="s">
        <v>308</v>
      </c>
      <c r="B567" s="96" t="s">
        <v>6</v>
      </c>
      <c r="C567" s="101">
        <v>170735</v>
      </c>
    </row>
    <row r="568" spans="1:3">
      <c r="A568" s="102" t="s">
        <v>180</v>
      </c>
      <c r="B568" s="102" t="s">
        <v>76</v>
      </c>
      <c r="C568" s="103">
        <v>170735</v>
      </c>
    </row>
    <row r="569" spans="1:3">
      <c r="A569" s="96" t="s">
        <v>307</v>
      </c>
      <c r="B569" s="96" t="s">
        <v>6</v>
      </c>
      <c r="C569" s="101">
        <v>47866</v>
      </c>
    </row>
    <row r="570" spans="1:3">
      <c r="A570" s="102" t="s">
        <v>180</v>
      </c>
      <c r="B570" s="102" t="s">
        <v>76</v>
      </c>
      <c r="C570" s="103">
        <v>35183</v>
      </c>
    </row>
    <row r="571" spans="1:3">
      <c r="A571" s="102" t="s">
        <v>172</v>
      </c>
      <c r="B571" s="102" t="s">
        <v>82</v>
      </c>
      <c r="C571" s="103">
        <v>12683</v>
      </c>
    </row>
    <row r="572" spans="1:3">
      <c r="A572" s="96" t="s">
        <v>306</v>
      </c>
      <c r="B572" s="96" t="s">
        <v>6</v>
      </c>
      <c r="C572" s="101">
        <v>8128</v>
      </c>
    </row>
    <row r="573" spans="1:3">
      <c r="A573" s="102" t="s">
        <v>180</v>
      </c>
      <c r="B573" s="102" t="s">
        <v>76</v>
      </c>
      <c r="C573" s="103">
        <v>8128</v>
      </c>
    </row>
    <row r="574" spans="1:3">
      <c r="A574" s="96" t="s">
        <v>305</v>
      </c>
      <c r="B574" s="96" t="s">
        <v>6</v>
      </c>
      <c r="C574" s="101">
        <v>57858</v>
      </c>
    </row>
    <row r="575" spans="1:3">
      <c r="A575" s="102" t="s">
        <v>180</v>
      </c>
      <c r="B575" s="102" t="s">
        <v>76</v>
      </c>
      <c r="C575" s="103">
        <v>57858</v>
      </c>
    </row>
    <row r="576" spans="1:3" ht="21.6">
      <c r="A576" s="96" t="s">
        <v>904</v>
      </c>
      <c r="B576" s="96" t="s">
        <v>6</v>
      </c>
      <c r="C576" s="101">
        <v>8000</v>
      </c>
    </row>
    <row r="577" spans="1:3">
      <c r="A577" s="102" t="s">
        <v>172</v>
      </c>
      <c r="B577" s="102" t="s">
        <v>82</v>
      </c>
      <c r="C577" s="103">
        <v>8000</v>
      </c>
    </row>
    <row r="578" spans="1:3">
      <c r="A578" s="96" t="s">
        <v>903</v>
      </c>
      <c r="B578" s="96" t="s">
        <v>6</v>
      </c>
      <c r="C578" s="101">
        <v>4000</v>
      </c>
    </row>
    <row r="579" spans="1:3">
      <c r="A579" s="102" t="s">
        <v>172</v>
      </c>
      <c r="B579" s="102" t="s">
        <v>82</v>
      </c>
      <c r="C579" s="103">
        <v>4000</v>
      </c>
    </row>
    <row r="580" spans="1:3">
      <c r="A580" s="110" t="s">
        <v>161</v>
      </c>
      <c r="B580" s="110" t="s">
        <v>6</v>
      </c>
      <c r="C580" s="111">
        <v>4762560</v>
      </c>
    </row>
    <row r="581" spans="1:3">
      <c r="A581" s="110" t="s">
        <v>160</v>
      </c>
      <c r="B581" s="110" t="s">
        <v>6</v>
      </c>
      <c r="C581" s="111">
        <v>4762560</v>
      </c>
    </row>
    <row r="582" spans="1:3" ht="21.6">
      <c r="A582" s="110" t="s">
        <v>159</v>
      </c>
      <c r="B582" s="110" t="s">
        <v>6</v>
      </c>
      <c r="C582" s="111">
        <v>4762560</v>
      </c>
    </row>
    <row r="583" spans="1:3">
      <c r="A583" s="96" t="s">
        <v>304</v>
      </c>
      <c r="B583" s="96" t="s">
        <v>6</v>
      </c>
      <c r="C583" s="101">
        <v>175788</v>
      </c>
    </row>
    <row r="584" spans="1:3">
      <c r="A584" s="102" t="s">
        <v>139</v>
      </c>
      <c r="B584" s="102" t="s">
        <v>76</v>
      </c>
      <c r="C584" s="103">
        <v>94513</v>
      </c>
    </row>
    <row r="585" spans="1:3">
      <c r="A585" s="102" t="s">
        <v>138</v>
      </c>
      <c r="B585" s="102" t="s">
        <v>82</v>
      </c>
      <c r="C585" s="103">
        <v>77750</v>
      </c>
    </row>
    <row r="586" spans="1:3">
      <c r="A586" s="102" t="s">
        <v>137</v>
      </c>
      <c r="B586" s="102" t="s">
        <v>102</v>
      </c>
      <c r="C586" s="103">
        <v>1500</v>
      </c>
    </row>
    <row r="587" spans="1:3">
      <c r="A587" s="102" t="s">
        <v>153</v>
      </c>
      <c r="B587" s="102" t="s">
        <v>108</v>
      </c>
      <c r="C587" s="103">
        <v>2025</v>
      </c>
    </row>
    <row r="588" spans="1:3">
      <c r="A588" s="96" t="s">
        <v>303</v>
      </c>
      <c r="B588" s="96" t="s">
        <v>6</v>
      </c>
      <c r="C588" s="101">
        <v>233240</v>
      </c>
    </row>
    <row r="589" spans="1:3">
      <c r="A589" s="102" t="s">
        <v>139</v>
      </c>
      <c r="B589" s="102" t="s">
        <v>76</v>
      </c>
      <c r="C589" s="103">
        <v>233240</v>
      </c>
    </row>
    <row r="590" spans="1:3">
      <c r="A590" s="96" t="s">
        <v>302</v>
      </c>
      <c r="B590" s="96" t="s">
        <v>6</v>
      </c>
      <c r="C590" s="101">
        <v>10643</v>
      </c>
    </row>
    <row r="591" spans="1:3">
      <c r="A591" s="102" t="s">
        <v>139</v>
      </c>
      <c r="B591" s="102" t="s">
        <v>76</v>
      </c>
      <c r="C591" s="103">
        <v>10643</v>
      </c>
    </row>
    <row r="592" spans="1:3">
      <c r="A592" s="96" t="s">
        <v>301</v>
      </c>
      <c r="B592" s="96" t="s">
        <v>6</v>
      </c>
      <c r="C592" s="101">
        <v>19384</v>
      </c>
    </row>
    <row r="593" spans="1:3">
      <c r="A593" s="102" t="s">
        <v>139</v>
      </c>
      <c r="B593" s="102" t="s">
        <v>76</v>
      </c>
      <c r="C593" s="103">
        <v>2596</v>
      </c>
    </row>
    <row r="594" spans="1:3">
      <c r="A594" s="102" t="s">
        <v>138</v>
      </c>
      <c r="B594" s="102" t="s">
        <v>82</v>
      </c>
      <c r="C594" s="103">
        <v>16788</v>
      </c>
    </row>
    <row r="595" spans="1:3">
      <c r="A595" s="96" t="s">
        <v>300</v>
      </c>
      <c r="B595" s="96" t="s">
        <v>6</v>
      </c>
      <c r="C595" s="101">
        <v>10189</v>
      </c>
    </row>
    <row r="596" spans="1:3">
      <c r="A596" s="102" t="s">
        <v>139</v>
      </c>
      <c r="B596" s="102" t="s">
        <v>76</v>
      </c>
      <c r="C596" s="103">
        <v>10189</v>
      </c>
    </row>
    <row r="597" spans="1:3">
      <c r="A597" s="96" t="s">
        <v>299</v>
      </c>
      <c r="B597" s="96" t="s">
        <v>6</v>
      </c>
      <c r="C597" s="101">
        <v>244124</v>
      </c>
    </row>
    <row r="598" spans="1:3">
      <c r="A598" s="102" t="s">
        <v>139</v>
      </c>
      <c r="B598" s="102" t="s">
        <v>76</v>
      </c>
      <c r="C598" s="103">
        <v>156447</v>
      </c>
    </row>
    <row r="599" spans="1:3">
      <c r="A599" s="102" t="s">
        <v>138</v>
      </c>
      <c r="B599" s="102" t="s">
        <v>82</v>
      </c>
      <c r="C599" s="103">
        <v>85596</v>
      </c>
    </row>
    <row r="600" spans="1:3">
      <c r="A600" s="102" t="s">
        <v>137</v>
      </c>
      <c r="B600" s="102" t="s">
        <v>102</v>
      </c>
      <c r="C600" s="103">
        <v>1270</v>
      </c>
    </row>
    <row r="601" spans="1:3">
      <c r="A601" s="102" t="s">
        <v>153</v>
      </c>
      <c r="B601" s="102" t="s">
        <v>108</v>
      </c>
      <c r="C601" s="103">
        <v>811</v>
      </c>
    </row>
    <row r="602" spans="1:3">
      <c r="A602" s="96" t="s">
        <v>298</v>
      </c>
      <c r="B602" s="96" t="s">
        <v>6</v>
      </c>
      <c r="C602" s="101">
        <v>145955</v>
      </c>
    </row>
    <row r="603" spans="1:3">
      <c r="A603" s="102" t="s">
        <v>139</v>
      </c>
      <c r="B603" s="102" t="s">
        <v>76</v>
      </c>
      <c r="C603" s="103">
        <v>145955</v>
      </c>
    </row>
    <row r="604" spans="1:3">
      <c r="A604" s="96" t="s">
        <v>297</v>
      </c>
      <c r="B604" s="96" t="s">
        <v>6</v>
      </c>
      <c r="C604" s="101">
        <v>21139</v>
      </c>
    </row>
    <row r="605" spans="1:3">
      <c r="A605" s="102" t="s">
        <v>139</v>
      </c>
      <c r="B605" s="102" t="s">
        <v>76</v>
      </c>
      <c r="C605" s="103">
        <v>21139</v>
      </c>
    </row>
    <row r="606" spans="1:3">
      <c r="A606" s="96" t="s">
        <v>296</v>
      </c>
      <c r="B606" s="96" t="s">
        <v>6</v>
      </c>
      <c r="C606" s="101">
        <v>7321</v>
      </c>
    </row>
    <row r="607" spans="1:3">
      <c r="A607" s="102" t="s">
        <v>139</v>
      </c>
      <c r="B607" s="102" t="s">
        <v>76</v>
      </c>
      <c r="C607" s="103">
        <v>7321</v>
      </c>
    </row>
    <row r="608" spans="1:3">
      <c r="A608" s="96" t="s">
        <v>295</v>
      </c>
      <c r="B608" s="96" t="s">
        <v>6</v>
      </c>
      <c r="C608" s="101">
        <v>800</v>
      </c>
    </row>
    <row r="609" spans="1:3">
      <c r="A609" s="102" t="s">
        <v>138</v>
      </c>
      <c r="B609" s="102" t="s">
        <v>82</v>
      </c>
      <c r="C609" s="103">
        <v>800</v>
      </c>
    </row>
    <row r="610" spans="1:3">
      <c r="A610" s="96" t="s">
        <v>294</v>
      </c>
      <c r="B610" s="96" t="s">
        <v>6</v>
      </c>
      <c r="C610" s="101">
        <v>105110</v>
      </c>
    </row>
    <row r="611" spans="1:3">
      <c r="A611" s="102" t="s">
        <v>139</v>
      </c>
      <c r="B611" s="102" t="s">
        <v>76</v>
      </c>
      <c r="C611" s="103">
        <v>105110</v>
      </c>
    </row>
    <row r="612" spans="1:3">
      <c r="A612" s="96" t="s">
        <v>293</v>
      </c>
      <c r="B612" s="96" t="s">
        <v>6</v>
      </c>
      <c r="C612" s="101">
        <v>223336</v>
      </c>
    </row>
    <row r="613" spans="1:3">
      <c r="A613" s="102" t="s">
        <v>139</v>
      </c>
      <c r="B613" s="102" t="s">
        <v>76</v>
      </c>
      <c r="C613" s="103">
        <v>136499</v>
      </c>
    </row>
    <row r="614" spans="1:3">
      <c r="A614" s="102" t="s">
        <v>138</v>
      </c>
      <c r="B614" s="102" t="s">
        <v>82</v>
      </c>
      <c r="C614" s="103">
        <v>85837</v>
      </c>
    </row>
    <row r="615" spans="1:3">
      <c r="A615" s="102" t="s">
        <v>137</v>
      </c>
      <c r="B615" s="102" t="s">
        <v>102</v>
      </c>
      <c r="C615" s="103">
        <v>1000</v>
      </c>
    </row>
    <row r="616" spans="1:3">
      <c r="A616" s="96" t="s">
        <v>292</v>
      </c>
      <c r="B616" s="96" t="s">
        <v>6</v>
      </c>
      <c r="C616" s="101">
        <v>171909</v>
      </c>
    </row>
    <row r="617" spans="1:3">
      <c r="A617" s="102" t="s">
        <v>139</v>
      </c>
      <c r="B617" s="102" t="s">
        <v>76</v>
      </c>
      <c r="C617" s="103">
        <v>171909</v>
      </c>
    </row>
    <row r="618" spans="1:3">
      <c r="A618" s="96" t="s">
        <v>291</v>
      </c>
      <c r="B618" s="96" t="s">
        <v>6</v>
      </c>
      <c r="C618" s="101">
        <v>30888</v>
      </c>
    </row>
    <row r="619" spans="1:3">
      <c r="A619" s="102" t="s">
        <v>139</v>
      </c>
      <c r="B619" s="102" t="s">
        <v>76</v>
      </c>
      <c r="C619" s="103">
        <v>30888</v>
      </c>
    </row>
    <row r="620" spans="1:3">
      <c r="A620" s="96" t="s">
        <v>290</v>
      </c>
      <c r="B620" s="96" t="s">
        <v>6</v>
      </c>
      <c r="C620" s="101">
        <v>9914</v>
      </c>
    </row>
    <row r="621" spans="1:3">
      <c r="A621" s="102" t="s">
        <v>139</v>
      </c>
      <c r="B621" s="102" t="s">
        <v>76</v>
      </c>
      <c r="C621" s="103">
        <v>9914</v>
      </c>
    </row>
    <row r="622" spans="1:3">
      <c r="A622" s="96" t="s">
        <v>289</v>
      </c>
      <c r="B622" s="96" t="s">
        <v>6</v>
      </c>
      <c r="C622" s="101">
        <v>115148</v>
      </c>
    </row>
    <row r="623" spans="1:3">
      <c r="A623" s="102" t="s">
        <v>139</v>
      </c>
      <c r="B623" s="102" t="s">
        <v>76</v>
      </c>
      <c r="C623" s="103">
        <v>115148</v>
      </c>
    </row>
    <row r="624" spans="1:3">
      <c r="A624" s="96" t="s">
        <v>288</v>
      </c>
      <c r="B624" s="96" t="s">
        <v>6</v>
      </c>
      <c r="C624" s="101">
        <v>389867</v>
      </c>
    </row>
    <row r="625" spans="1:3">
      <c r="A625" s="102" t="s">
        <v>139</v>
      </c>
      <c r="B625" s="102" t="s">
        <v>76</v>
      </c>
      <c r="C625" s="103">
        <v>240012</v>
      </c>
    </row>
    <row r="626" spans="1:3">
      <c r="A626" s="102" t="s">
        <v>138</v>
      </c>
      <c r="B626" s="102" t="s">
        <v>82</v>
      </c>
      <c r="C626" s="103">
        <v>128825</v>
      </c>
    </row>
    <row r="627" spans="1:3">
      <c r="A627" s="102" t="s">
        <v>137</v>
      </c>
      <c r="B627" s="102" t="s">
        <v>102</v>
      </c>
      <c r="C627" s="103">
        <v>5030</v>
      </c>
    </row>
    <row r="628" spans="1:3">
      <c r="A628" s="102" t="s">
        <v>153</v>
      </c>
      <c r="B628" s="102" t="s">
        <v>108</v>
      </c>
      <c r="C628" s="103">
        <v>16000</v>
      </c>
    </row>
    <row r="629" spans="1:3">
      <c r="A629" s="96" t="s">
        <v>287</v>
      </c>
      <c r="B629" s="96" t="s">
        <v>6</v>
      </c>
      <c r="C629" s="101">
        <v>290842</v>
      </c>
    </row>
    <row r="630" spans="1:3">
      <c r="A630" s="102" t="s">
        <v>139</v>
      </c>
      <c r="B630" s="102" t="s">
        <v>76</v>
      </c>
      <c r="C630" s="103">
        <v>290842</v>
      </c>
    </row>
    <row r="631" spans="1:3">
      <c r="A631" s="96" t="s">
        <v>286</v>
      </c>
      <c r="B631" s="96" t="s">
        <v>6</v>
      </c>
      <c r="C631" s="101">
        <v>58533</v>
      </c>
    </row>
    <row r="632" spans="1:3">
      <c r="A632" s="102" t="s">
        <v>139</v>
      </c>
      <c r="B632" s="102" t="s">
        <v>76</v>
      </c>
      <c r="C632" s="103">
        <v>58533</v>
      </c>
    </row>
    <row r="633" spans="1:3">
      <c r="A633" s="96" t="s">
        <v>285</v>
      </c>
      <c r="B633" s="96" t="s">
        <v>6</v>
      </c>
      <c r="C633" s="101">
        <v>13281</v>
      </c>
    </row>
    <row r="634" spans="1:3">
      <c r="A634" s="102" t="s">
        <v>139</v>
      </c>
      <c r="B634" s="102" t="s">
        <v>76</v>
      </c>
      <c r="C634" s="103">
        <v>13281</v>
      </c>
    </row>
    <row r="635" spans="1:3">
      <c r="A635" s="96" t="s">
        <v>284</v>
      </c>
      <c r="B635" s="96" t="s">
        <v>6</v>
      </c>
      <c r="C635" s="101">
        <v>2460</v>
      </c>
    </row>
    <row r="636" spans="1:3">
      <c r="A636" s="102" t="s">
        <v>138</v>
      </c>
      <c r="B636" s="102" t="s">
        <v>82</v>
      </c>
      <c r="C636" s="103">
        <v>2460</v>
      </c>
    </row>
    <row r="637" spans="1:3">
      <c r="A637" s="96" t="s">
        <v>283</v>
      </c>
      <c r="B637" s="96" t="s">
        <v>6</v>
      </c>
      <c r="C637" s="101">
        <v>157981</v>
      </c>
    </row>
    <row r="638" spans="1:3">
      <c r="A638" s="102" t="s">
        <v>139</v>
      </c>
      <c r="B638" s="102" t="s">
        <v>76</v>
      </c>
      <c r="C638" s="103">
        <v>157981</v>
      </c>
    </row>
    <row r="639" spans="1:3">
      <c r="A639" s="96" t="s">
        <v>902</v>
      </c>
      <c r="B639" s="96" t="s">
        <v>6</v>
      </c>
      <c r="C639" s="101">
        <v>7284</v>
      </c>
    </row>
    <row r="640" spans="1:3">
      <c r="A640" s="102" t="s">
        <v>139</v>
      </c>
      <c r="B640" s="102" t="s">
        <v>76</v>
      </c>
      <c r="C640" s="103">
        <v>7284</v>
      </c>
    </row>
    <row r="641" spans="1:3">
      <c r="A641" s="96" t="s">
        <v>282</v>
      </c>
      <c r="B641" s="96" t="s">
        <v>6</v>
      </c>
      <c r="C641" s="101">
        <v>361302</v>
      </c>
    </row>
    <row r="642" spans="1:3">
      <c r="A642" s="102" t="s">
        <v>139</v>
      </c>
      <c r="B642" s="102" t="s">
        <v>76</v>
      </c>
      <c r="C642" s="103">
        <v>186697</v>
      </c>
    </row>
    <row r="643" spans="1:3">
      <c r="A643" s="102" t="s">
        <v>138</v>
      </c>
      <c r="B643" s="102" t="s">
        <v>82</v>
      </c>
      <c r="C643" s="103">
        <v>160172</v>
      </c>
    </row>
    <row r="644" spans="1:3">
      <c r="A644" s="102" t="s">
        <v>137</v>
      </c>
      <c r="B644" s="102" t="s">
        <v>102</v>
      </c>
      <c r="C644" s="103">
        <v>8730</v>
      </c>
    </row>
    <row r="645" spans="1:3">
      <c r="A645" s="102" t="s">
        <v>153</v>
      </c>
      <c r="B645" s="102" t="s">
        <v>108</v>
      </c>
      <c r="C645" s="103">
        <v>5703</v>
      </c>
    </row>
    <row r="646" spans="1:3">
      <c r="A646" s="96" t="s">
        <v>281</v>
      </c>
      <c r="B646" s="96" t="s">
        <v>6</v>
      </c>
      <c r="C646" s="101">
        <v>368200</v>
      </c>
    </row>
    <row r="647" spans="1:3">
      <c r="A647" s="102" t="s">
        <v>139</v>
      </c>
      <c r="B647" s="102" t="s">
        <v>76</v>
      </c>
      <c r="C647" s="103">
        <v>368200</v>
      </c>
    </row>
    <row r="648" spans="1:3">
      <c r="A648" s="96" t="s">
        <v>280</v>
      </c>
      <c r="B648" s="96" t="s">
        <v>6</v>
      </c>
      <c r="C648" s="101">
        <v>15785</v>
      </c>
    </row>
    <row r="649" spans="1:3">
      <c r="A649" s="102" t="s">
        <v>139</v>
      </c>
      <c r="B649" s="102" t="s">
        <v>76</v>
      </c>
      <c r="C649" s="103">
        <v>15785</v>
      </c>
    </row>
    <row r="650" spans="1:3">
      <c r="A650" s="96" t="s">
        <v>279</v>
      </c>
      <c r="B650" s="96" t="s">
        <v>6</v>
      </c>
      <c r="C650" s="101">
        <v>560</v>
      </c>
    </row>
    <row r="651" spans="1:3">
      <c r="A651" s="102" t="s">
        <v>138</v>
      </c>
      <c r="B651" s="102" t="s">
        <v>82</v>
      </c>
      <c r="C651" s="103">
        <v>560</v>
      </c>
    </row>
    <row r="652" spans="1:3">
      <c r="A652" s="96" t="s">
        <v>278</v>
      </c>
      <c r="B652" s="96" t="s">
        <v>6</v>
      </c>
      <c r="C652" s="101">
        <v>35298</v>
      </c>
    </row>
    <row r="653" spans="1:3">
      <c r="A653" s="102" t="s">
        <v>139</v>
      </c>
      <c r="B653" s="102" t="s">
        <v>76</v>
      </c>
      <c r="C653" s="103">
        <v>35298</v>
      </c>
    </row>
    <row r="654" spans="1:3">
      <c r="A654" s="96" t="s">
        <v>277</v>
      </c>
      <c r="B654" s="96" t="s">
        <v>6</v>
      </c>
      <c r="C654" s="101">
        <v>173486</v>
      </c>
    </row>
    <row r="655" spans="1:3">
      <c r="A655" s="102" t="s">
        <v>139</v>
      </c>
      <c r="B655" s="102" t="s">
        <v>76</v>
      </c>
      <c r="C655" s="103">
        <v>83210</v>
      </c>
    </row>
    <row r="656" spans="1:3">
      <c r="A656" s="102" t="s">
        <v>138</v>
      </c>
      <c r="B656" s="102" t="s">
        <v>82</v>
      </c>
      <c r="C656" s="103">
        <v>89075</v>
      </c>
    </row>
    <row r="657" spans="1:3">
      <c r="A657" s="102" t="s">
        <v>137</v>
      </c>
      <c r="B657" s="102" t="s">
        <v>102</v>
      </c>
      <c r="C657" s="103">
        <v>1201</v>
      </c>
    </row>
    <row r="658" spans="1:3">
      <c r="A658" s="96" t="s">
        <v>276</v>
      </c>
      <c r="B658" s="96" t="s">
        <v>6</v>
      </c>
      <c r="C658" s="101">
        <v>234564</v>
      </c>
    </row>
    <row r="659" spans="1:3">
      <c r="A659" s="102" t="s">
        <v>139</v>
      </c>
      <c r="B659" s="102" t="s">
        <v>76</v>
      </c>
      <c r="C659" s="103">
        <v>234564</v>
      </c>
    </row>
    <row r="660" spans="1:3">
      <c r="A660" s="96" t="s">
        <v>275</v>
      </c>
      <c r="B660" s="96" t="s">
        <v>6</v>
      </c>
      <c r="C660" s="101">
        <v>14634</v>
      </c>
    </row>
    <row r="661" spans="1:3">
      <c r="A661" s="102" t="s">
        <v>139</v>
      </c>
      <c r="B661" s="102" t="s">
        <v>76</v>
      </c>
      <c r="C661" s="103">
        <v>14634</v>
      </c>
    </row>
    <row r="662" spans="1:3">
      <c r="A662" s="96" t="s">
        <v>274</v>
      </c>
      <c r="B662" s="96" t="s">
        <v>6</v>
      </c>
      <c r="C662" s="101">
        <v>7663</v>
      </c>
    </row>
    <row r="663" spans="1:3">
      <c r="A663" s="102" t="s">
        <v>139</v>
      </c>
      <c r="B663" s="102" t="s">
        <v>76</v>
      </c>
      <c r="C663" s="103">
        <v>7663</v>
      </c>
    </row>
    <row r="664" spans="1:3">
      <c r="A664" s="96" t="s">
        <v>273</v>
      </c>
      <c r="B664" s="96" t="s">
        <v>6</v>
      </c>
      <c r="C664" s="101">
        <v>49855</v>
      </c>
    </row>
    <row r="665" spans="1:3">
      <c r="A665" s="102" t="s">
        <v>139</v>
      </c>
      <c r="B665" s="102" t="s">
        <v>76</v>
      </c>
      <c r="C665" s="103">
        <v>49855</v>
      </c>
    </row>
    <row r="666" spans="1:3">
      <c r="A666" s="96" t="s">
        <v>272</v>
      </c>
      <c r="B666" s="96" t="s">
        <v>6</v>
      </c>
      <c r="C666" s="101">
        <v>316136</v>
      </c>
    </row>
    <row r="667" spans="1:3">
      <c r="A667" s="102" t="s">
        <v>139</v>
      </c>
      <c r="B667" s="102" t="s">
        <v>76</v>
      </c>
      <c r="C667" s="103">
        <v>158294</v>
      </c>
    </row>
    <row r="668" spans="1:3">
      <c r="A668" s="102" t="s">
        <v>138</v>
      </c>
      <c r="B668" s="102" t="s">
        <v>82</v>
      </c>
      <c r="C668" s="103">
        <v>135761</v>
      </c>
    </row>
    <row r="669" spans="1:3">
      <c r="A669" s="102" t="s">
        <v>137</v>
      </c>
      <c r="B669" s="102" t="s">
        <v>102</v>
      </c>
      <c r="C669" s="103">
        <v>22081</v>
      </c>
    </row>
    <row r="670" spans="1:3">
      <c r="A670" s="96" t="s">
        <v>271</v>
      </c>
      <c r="B670" s="96" t="s">
        <v>6</v>
      </c>
      <c r="C670" s="101">
        <v>262545</v>
      </c>
    </row>
    <row r="671" spans="1:3">
      <c r="A671" s="102" t="s">
        <v>139</v>
      </c>
      <c r="B671" s="102" t="s">
        <v>76</v>
      </c>
      <c r="C671" s="103">
        <v>262545</v>
      </c>
    </row>
    <row r="672" spans="1:3">
      <c r="A672" s="96" t="s">
        <v>270</v>
      </c>
      <c r="B672" s="96" t="s">
        <v>6</v>
      </c>
      <c r="C672" s="101">
        <v>32520</v>
      </c>
    </row>
    <row r="673" spans="1:3">
      <c r="A673" s="102" t="s">
        <v>139</v>
      </c>
      <c r="B673" s="102" t="s">
        <v>76</v>
      </c>
      <c r="C673" s="103">
        <v>32520</v>
      </c>
    </row>
    <row r="674" spans="1:3">
      <c r="A674" s="96" t="s">
        <v>269</v>
      </c>
      <c r="B674" s="96" t="s">
        <v>6</v>
      </c>
      <c r="C674" s="101">
        <v>11644</v>
      </c>
    </row>
    <row r="675" spans="1:3">
      <c r="A675" s="102" t="s">
        <v>139</v>
      </c>
      <c r="B675" s="102" t="s">
        <v>76</v>
      </c>
      <c r="C675" s="103">
        <v>11644</v>
      </c>
    </row>
    <row r="676" spans="1:3">
      <c r="A676" s="96" t="s">
        <v>268</v>
      </c>
      <c r="B676" s="96" t="s">
        <v>6</v>
      </c>
      <c r="C676" s="101">
        <v>9000</v>
      </c>
    </row>
    <row r="677" spans="1:3">
      <c r="A677" s="102" t="s">
        <v>138</v>
      </c>
      <c r="B677" s="102" t="s">
        <v>82</v>
      </c>
      <c r="C677" s="103">
        <v>9000</v>
      </c>
    </row>
    <row r="678" spans="1:3">
      <c r="A678" s="96" t="s">
        <v>267</v>
      </c>
      <c r="B678" s="96" t="s">
        <v>6</v>
      </c>
      <c r="C678" s="101">
        <v>16159</v>
      </c>
    </row>
    <row r="679" spans="1:3">
      <c r="A679" s="102" t="s">
        <v>139</v>
      </c>
      <c r="B679" s="102" t="s">
        <v>76</v>
      </c>
      <c r="C679" s="103">
        <v>16159</v>
      </c>
    </row>
    <row r="680" spans="1:3">
      <c r="A680" s="96" t="s">
        <v>901</v>
      </c>
      <c r="B680" s="96" t="s">
        <v>6</v>
      </c>
      <c r="C680" s="101">
        <v>14568</v>
      </c>
    </row>
    <row r="681" spans="1:3">
      <c r="A681" s="102" t="s">
        <v>139</v>
      </c>
      <c r="B681" s="102" t="s">
        <v>76</v>
      </c>
      <c r="C681" s="103">
        <v>14568</v>
      </c>
    </row>
    <row r="682" spans="1:3">
      <c r="A682" s="96" t="s">
        <v>266</v>
      </c>
      <c r="B682" s="96" t="s">
        <v>6</v>
      </c>
      <c r="C682" s="101">
        <v>40119</v>
      </c>
    </row>
    <row r="683" spans="1:3">
      <c r="A683" s="102" t="s">
        <v>139</v>
      </c>
      <c r="B683" s="102" t="s">
        <v>76</v>
      </c>
      <c r="C683" s="103">
        <v>32119</v>
      </c>
    </row>
    <row r="684" spans="1:3">
      <c r="A684" s="102" t="s">
        <v>138</v>
      </c>
      <c r="B684" s="102" t="s">
        <v>82</v>
      </c>
      <c r="C684" s="103">
        <v>8000</v>
      </c>
    </row>
    <row r="685" spans="1:3">
      <c r="A685" s="96" t="s">
        <v>265</v>
      </c>
      <c r="B685" s="96" t="s">
        <v>6</v>
      </c>
      <c r="C685" s="101">
        <v>12198</v>
      </c>
    </row>
    <row r="686" spans="1:3">
      <c r="A686" s="102" t="s">
        <v>139</v>
      </c>
      <c r="B686" s="102" t="s">
        <v>76</v>
      </c>
      <c r="C686" s="103">
        <v>12198</v>
      </c>
    </row>
    <row r="687" spans="1:3">
      <c r="A687" s="96" t="s">
        <v>264</v>
      </c>
      <c r="B687" s="96" t="s">
        <v>6</v>
      </c>
      <c r="C687" s="101">
        <v>12</v>
      </c>
    </row>
    <row r="688" spans="1:3">
      <c r="A688" s="102" t="s">
        <v>138</v>
      </c>
      <c r="B688" s="102" t="s">
        <v>82</v>
      </c>
      <c r="C688" s="103">
        <v>7</v>
      </c>
    </row>
    <row r="689" spans="1:3">
      <c r="A689" s="102" t="s">
        <v>152</v>
      </c>
      <c r="B689" s="102" t="s">
        <v>116</v>
      </c>
      <c r="C689" s="103">
        <v>5</v>
      </c>
    </row>
    <row r="690" spans="1:3">
      <c r="A690" s="96" t="s">
        <v>263</v>
      </c>
      <c r="B690" s="96" t="s">
        <v>6</v>
      </c>
      <c r="C690" s="101">
        <v>32899</v>
      </c>
    </row>
    <row r="691" spans="1:3">
      <c r="A691" s="102" t="s">
        <v>138</v>
      </c>
      <c r="B691" s="102" t="s">
        <v>82</v>
      </c>
      <c r="C691" s="103">
        <v>32899</v>
      </c>
    </row>
    <row r="692" spans="1:3">
      <c r="A692" s="96" t="s">
        <v>262</v>
      </c>
      <c r="B692" s="96" t="s">
        <v>6</v>
      </c>
      <c r="C692" s="101">
        <v>28206</v>
      </c>
    </row>
    <row r="693" spans="1:3">
      <c r="A693" s="102" t="s">
        <v>139</v>
      </c>
      <c r="B693" s="102" t="s">
        <v>76</v>
      </c>
      <c r="C693" s="103">
        <v>28206</v>
      </c>
    </row>
    <row r="694" spans="1:3">
      <c r="A694" s="96" t="s">
        <v>261</v>
      </c>
      <c r="B694" s="96" t="s">
        <v>6</v>
      </c>
      <c r="C694" s="101">
        <v>12437</v>
      </c>
    </row>
    <row r="695" spans="1:3">
      <c r="A695" s="102" t="s">
        <v>138</v>
      </c>
      <c r="B695" s="102" t="s">
        <v>82</v>
      </c>
      <c r="C695" s="103">
        <v>12437</v>
      </c>
    </row>
    <row r="696" spans="1:3">
      <c r="A696" s="96" t="s">
        <v>900</v>
      </c>
      <c r="B696" s="96" t="s">
        <v>6</v>
      </c>
      <c r="C696" s="101">
        <v>20000</v>
      </c>
    </row>
    <row r="697" spans="1:3">
      <c r="A697" s="102" t="s">
        <v>138</v>
      </c>
      <c r="B697" s="102" t="s">
        <v>82</v>
      </c>
      <c r="C697" s="103">
        <v>20000</v>
      </c>
    </row>
    <row r="698" spans="1:3">
      <c r="A698" s="96" t="s">
        <v>899</v>
      </c>
      <c r="B698" s="96" t="s">
        <v>6</v>
      </c>
      <c r="C698" s="101">
        <v>10000</v>
      </c>
    </row>
    <row r="699" spans="1:3">
      <c r="A699" s="102" t="s">
        <v>138</v>
      </c>
      <c r="B699" s="102" t="s">
        <v>82</v>
      </c>
      <c r="C699" s="103">
        <v>10000</v>
      </c>
    </row>
    <row r="700" spans="1:3">
      <c r="A700" s="96" t="s">
        <v>898</v>
      </c>
      <c r="B700" s="96" t="s">
        <v>6</v>
      </c>
      <c r="C700" s="101">
        <v>90000</v>
      </c>
    </row>
    <row r="701" spans="1:3">
      <c r="A701" s="102" t="s">
        <v>138</v>
      </c>
      <c r="B701" s="102" t="s">
        <v>82</v>
      </c>
      <c r="C701" s="103">
        <v>90000</v>
      </c>
    </row>
    <row r="702" spans="1:3" ht="21.6">
      <c r="A702" s="96" t="s">
        <v>897</v>
      </c>
      <c r="B702" s="96" t="s">
        <v>6</v>
      </c>
      <c r="C702" s="101">
        <v>25000</v>
      </c>
    </row>
    <row r="703" spans="1:3">
      <c r="A703" s="102" t="s">
        <v>137</v>
      </c>
      <c r="B703" s="102" t="s">
        <v>102</v>
      </c>
      <c r="C703" s="103">
        <v>25000</v>
      </c>
    </row>
    <row r="704" spans="1:3" ht="21.6">
      <c r="A704" s="96" t="s">
        <v>896</v>
      </c>
      <c r="B704" s="96" t="s">
        <v>6</v>
      </c>
      <c r="C704" s="101">
        <v>50000</v>
      </c>
    </row>
    <row r="705" spans="1:3">
      <c r="A705" s="102" t="s">
        <v>138</v>
      </c>
      <c r="B705" s="102" t="s">
        <v>82</v>
      </c>
      <c r="C705" s="103">
        <v>50000</v>
      </c>
    </row>
    <row r="706" spans="1:3">
      <c r="A706" s="96" t="s">
        <v>895</v>
      </c>
      <c r="B706" s="96" t="s">
        <v>6</v>
      </c>
      <c r="C706" s="101">
        <v>10000</v>
      </c>
    </row>
    <row r="707" spans="1:3">
      <c r="A707" s="102" t="s">
        <v>138</v>
      </c>
      <c r="B707" s="102" t="s">
        <v>82</v>
      </c>
      <c r="C707" s="103">
        <v>10000</v>
      </c>
    </row>
    <row r="708" spans="1:3">
      <c r="A708" s="96" t="s">
        <v>894</v>
      </c>
      <c r="B708" s="96" t="s">
        <v>6</v>
      </c>
      <c r="C708" s="101">
        <v>50000</v>
      </c>
    </row>
    <row r="709" spans="1:3">
      <c r="A709" s="102" t="s">
        <v>138</v>
      </c>
      <c r="B709" s="102" t="s">
        <v>82</v>
      </c>
      <c r="C709" s="103">
        <v>40000</v>
      </c>
    </row>
    <row r="710" spans="1:3">
      <c r="A710" s="102" t="s">
        <v>137</v>
      </c>
      <c r="B710" s="102" t="s">
        <v>102</v>
      </c>
      <c r="C710" s="103">
        <v>10000</v>
      </c>
    </row>
    <row r="711" spans="1:3">
      <c r="A711" s="96" t="s">
        <v>893</v>
      </c>
      <c r="B711" s="96" t="s">
        <v>6</v>
      </c>
      <c r="C711" s="101">
        <v>2634</v>
      </c>
    </row>
    <row r="712" spans="1:3">
      <c r="A712" s="102" t="s">
        <v>138</v>
      </c>
      <c r="B712" s="102" t="s">
        <v>82</v>
      </c>
      <c r="C712" s="103">
        <v>2634</v>
      </c>
    </row>
    <row r="713" spans="1:3">
      <c r="A713" s="96" t="s">
        <v>892</v>
      </c>
      <c r="B713" s="96" t="s">
        <v>6</v>
      </c>
      <c r="C713" s="101">
        <v>10000</v>
      </c>
    </row>
    <row r="714" spans="1:3">
      <c r="A714" s="102" t="s">
        <v>138</v>
      </c>
      <c r="B714" s="102" t="s">
        <v>82</v>
      </c>
      <c r="C714" s="103">
        <v>10000</v>
      </c>
    </row>
    <row r="715" spans="1:3">
      <c r="A715" s="110" t="s">
        <v>158</v>
      </c>
      <c r="B715" s="110" t="s">
        <v>6</v>
      </c>
      <c r="C715" s="111">
        <v>484752</v>
      </c>
    </row>
    <row r="716" spans="1:3">
      <c r="A716" s="110" t="s">
        <v>157</v>
      </c>
      <c r="B716" s="110" t="s">
        <v>6</v>
      </c>
      <c r="C716" s="111">
        <v>484752</v>
      </c>
    </row>
    <row r="717" spans="1:3">
      <c r="A717" s="96" t="s">
        <v>260</v>
      </c>
      <c r="B717" s="96" t="s">
        <v>6</v>
      </c>
      <c r="C717" s="101">
        <v>34002</v>
      </c>
    </row>
    <row r="718" spans="1:3">
      <c r="A718" s="102" t="s">
        <v>144</v>
      </c>
      <c r="B718" s="102" t="s">
        <v>76</v>
      </c>
      <c r="C718" s="103">
        <v>13101</v>
      </c>
    </row>
    <row r="719" spans="1:3">
      <c r="A719" s="102" t="s">
        <v>143</v>
      </c>
      <c r="B719" s="102" t="s">
        <v>82</v>
      </c>
      <c r="C719" s="103">
        <v>20901</v>
      </c>
    </row>
    <row r="720" spans="1:3">
      <c r="A720" s="96" t="s">
        <v>259</v>
      </c>
      <c r="B720" s="96" t="s">
        <v>6</v>
      </c>
      <c r="C720" s="101">
        <v>79709</v>
      </c>
    </row>
    <row r="721" spans="1:3">
      <c r="A721" s="102" t="s">
        <v>144</v>
      </c>
      <c r="B721" s="102" t="s">
        <v>76</v>
      </c>
      <c r="C721" s="103">
        <v>64190</v>
      </c>
    </row>
    <row r="722" spans="1:3">
      <c r="A722" s="102" t="s">
        <v>187</v>
      </c>
      <c r="B722" s="102" t="s">
        <v>116</v>
      </c>
      <c r="C722" s="103">
        <v>15519</v>
      </c>
    </row>
    <row r="723" spans="1:3">
      <c r="A723" s="96" t="s">
        <v>258</v>
      </c>
      <c r="B723" s="96" t="s">
        <v>6</v>
      </c>
      <c r="C723" s="101">
        <v>6054</v>
      </c>
    </row>
    <row r="724" spans="1:3">
      <c r="A724" s="102" t="s">
        <v>144</v>
      </c>
      <c r="B724" s="102" t="s">
        <v>76</v>
      </c>
      <c r="C724" s="103">
        <v>186</v>
      </c>
    </row>
    <row r="725" spans="1:3">
      <c r="A725" s="102" t="s">
        <v>143</v>
      </c>
      <c r="B725" s="102" t="s">
        <v>82</v>
      </c>
      <c r="C725" s="103">
        <v>5868</v>
      </c>
    </row>
    <row r="726" spans="1:3">
      <c r="A726" s="96" t="s">
        <v>257</v>
      </c>
      <c r="B726" s="96" t="s">
        <v>6</v>
      </c>
      <c r="C726" s="101">
        <v>29162</v>
      </c>
    </row>
    <row r="727" spans="1:3">
      <c r="A727" s="102" t="s">
        <v>144</v>
      </c>
      <c r="B727" s="102" t="s">
        <v>76</v>
      </c>
      <c r="C727" s="103">
        <v>29162</v>
      </c>
    </row>
    <row r="728" spans="1:3">
      <c r="A728" s="96" t="s">
        <v>256</v>
      </c>
      <c r="B728" s="96" t="s">
        <v>6</v>
      </c>
      <c r="C728" s="101">
        <v>47124</v>
      </c>
    </row>
    <row r="729" spans="1:3">
      <c r="A729" s="102" t="s">
        <v>144</v>
      </c>
      <c r="B729" s="102" t="s">
        <v>76</v>
      </c>
      <c r="C729" s="103">
        <v>19330</v>
      </c>
    </row>
    <row r="730" spans="1:3">
      <c r="A730" s="102" t="s">
        <v>143</v>
      </c>
      <c r="B730" s="102" t="s">
        <v>82</v>
      </c>
      <c r="C730" s="103">
        <v>27794</v>
      </c>
    </row>
    <row r="731" spans="1:3">
      <c r="A731" s="96" t="s">
        <v>255</v>
      </c>
      <c r="B731" s="96" t="s">
        <v>6</v>
      </c>
      <c r="C731" s="101">
        <v>48806</v>
      </c>
    </row>
    <row r="732" spans="1:3">
      <c r="A732" s="102" t="s">
        <v>144</v>
      </c>
      <c r="B732" s="102" t="s">
        <v>76</v>
      </c>
      <c r="C732" s="103">
        <v>48806</v>
      </c>
    </row>
    <row r="733" spans="1:3">
      <c r="A733" s="96" t="s">
        <v>254</v>
      </c>
      <c r="B733" s="96" t="s">
        <v>6</v>
      </c>
      <c r="C733" s="101">
        <v>9468</v>
      </c>
    </row>
    <row r="734" spans="1:3">
      <c r="A734" s="102" t="s">
        <v>144</v>
      </c>
      <c r="B734" s="102" t="s">
        <v>76</v>
      </c>
      <c r="C734" s="103">
        <v>1202</v>
      </c>
    </row>
    <row r="735" spans="1:3">
      <c r="A735" s="102" t="s">
        <v>143</v>
      </c>
      <c r="B735" s="102" t="s">
        <v>82</v>
      </c>
      <c r="C735" s="103">
        <v>7736</v>
      </c>
    </row>
    <row r="736" spans="1:3">
      <c r="A736" s="102" t="s">
        <v>170</v>
      </c>
      <c r="B736" s="102" t="s">
        <v>102</v>
      </c>
      <c r="C736" s="103">
        <v>530</v>
      </c>
    </row>
    <row r="737" spans="1:3">
      <c r="A737" s="96" t="s">
        <v>253</v>
      </c>
      <c r="B737" s="96" t="s">
        <v>6</v>
      </c>
      <c r="C737" s="101">
        <v>47863</v>
      </c>
    </row>
    <row r="738" spans="1:3">
      <c r="A738" s="102" t="s">
        <v>144</v>
      </c>
      <c r="B738" s="102" t="s">
        <v>76</v>
      </c>
      <c r="C738" s="103">
        <v>47863</v>
      </c>
    </row>
    <row r="739" spans="1:3">
      <c r="A739" s="96" t="s">
        <v>252</v>
      </c>
      <c r="B739" s="96" t="s">
        <v>6</v>
      </c>
      <c r="C739" s="101">
        <v>58907</v>
      </c>
    </row>
    <row r="740" spans="1:3">
      <c r="A740" s="102" t="s">
        <v>144</v>
      </c>
      <c r="B740" s="102" t="s">
        <v>76</v>
      </c>
      <c r="C740" s="103">
        <v>8150</v>
      </c>
    </row>
    <row r="741" spans="1:3">
      <c r="A741" s="102" t="s">
        <v>143</v>
      </c>
      <c r="B741" s="102" t="s">
        <v>82</v>
      </c>
      <c r="C741" s="103">
        <v>39957</v>
      </c>
    </row>
    <row r="742" spans="1:3">
      <c r="A742" s="102" t="s">
        <v>170</v>
      </c>
      <c r="B742" s="102" t="s">
        <v>102</v>
      </c>
      <c r="C742" s="103">
        <v>1400</v>
      </c>
    </row>
    <row r="743" spans="1:3">
      <c r="A743" s="102" t="s">
        <v>142</v>
      </c>
      <c r="B743" s="102" t="s">
        <v>108</v>
      </c>
      <c r="C743" s="103">
        <v>9400</v>
      </c>
    </row>
    <row r="744" spans="1:3">
      <c r="A744" s="96" t="s">
        <v>251</v>
      </c>
      <c r="B744" s="96" t="s">
        <v>6</v>
      </c>
      <c r="C744" s="101">
        <v>86112</v>
      </c>
    </row>
    <row r="745" spans="1:3">
      <c r="A745" s="102" t="s">
        <v>144</v>
      </c>
      <c r="B745" s="102" t="s">
        <v>76</v>
      </c>
      <c r="C745" s="103">
        <v>86112</v>
      </c>
    </row>
    <row r="746" spans="1:3">
      <c r="A746" s="96" t="s">
        <v>250</v>
      </c>
      <c r="B746" s="96" t="s">
        <v>6</v>
      </c>
      <c r="C746" s="101">
        <v>37545</v>
      </c>
    </row>
    <row r="747" spans="1:3">
      <c r="A747" s="102" t="s">
        <v>144</v>
      </c>
      <c r="B747" s="102" t="s">
        <v>76</v>
      </c>
      <c r="C747" s="103">
        <v>37545</v>
      </c>
    </row>
    <row r="748" spans="1:3">
      <c r="A748" s="110" t="s">
        <v>156</v>
      </c>
      <c r="B748" s="110" t="s">
        <v>6</v>
      </c>
      <c r="C748" s="111">
        <v>918929</v>
      </c>
    </row>
    <row r="749" spans="1:3">
      <c r="A749" s="96" t="s">
        <v>249</v>
      </c>
      <c r="B749" s="96" t="s">
        <v>6</v>
      </c>
      <c r="C749" s="101">
        <v>26131</v>
      </c>
    </row>
    <row r="750" spans="1:3">
      <c r="A750" s="102" t="s">
        <v>180</v>
      </c>
      <c r="B750" s="102" t="s">
        <v>76</v>
      </c>
      <c r="C750" s="103">
        <v>11897</v>
      </c>
    </row>
    <row r="751" spans="1:3">
      <c r="A751" s="102" t="s">
        <v>172</v>
      </c>
      <c r="B751" s="102" t="s">
        <v>82</v>
      </c>
      <c r="C751" s="103">
        <v>14234</v>
      </c>
    </row>
    <row r="752" spans="1:3">
      <c r="A752" s="96" t="s">
        <v>248</v>
      </c>
      <c r="B752" s="96" t="s">
        <v>6</v>
      </c>
      <c r="C752" s="101">
        <v>29178</v>
      </c>
    </row>
    <row r="753" spans="1:3">
      <c r="A753" s="102" t="s">
        <v>180</v>
      </c>
      <c r="B753" s="102" t="s">
        <v>76</v>
      </c>
      <c r="C753" s="103">
        <v>22014</v>
      </c>
    </row>
    <row r="754" spans="1:3">
      <c r="A754" s="102" t="s">
        <v>172</v>
      </c>
      <c r="B754" s="102" t="s">
        <v>82</v>
      </c>
      <c r="C754" s="103">
        <v>6464</v>
      </c>
    </row>
    <row r="755" spans="1:3">
      <c r="A755" s="102" t="s">
        <v>185</v>
      </c>
      <c r="B755" s="102" t="s">
        <v>108</v>
      </c>
      <c r="C755" s="103">
        <v>700</v>
      </c>
    </row>
    <row r="756" spans="1:3">
      <c r="A756" s="96" t="s">
        <v>247</v>
      </c>
      <c r="B756" s="96" t="s">
        <v>6</v>
      </c>
      <c r="C756" s="101">
        <v>14371</v>
      </c>
    </row>
    <row r="757" spans="1:3">
      <c r="A757" s="102" t="s">
        <v>172</v>
      </c>
      <c r="B757" s="102" t="s">
        <v>82</v>
      </c>
      <c r="C757" s="103">
        <v>14371</v>
      </c>
    </row>
    <row r="758" spans="1:3">
      <c r="A758" s="96" t="s">
        <v>246</v>
      </c>
      <c r="B758" s="96" t="s">
        <v>6</v>
      </c>
      <c r="C758" s="101">
        <v>37739</v>
      </c>
    </row>
    <row r="759" spans="1:3">
      <c r="A759" s="102" t="s">
        <v>172</v>
      </c>
      <c r="B759" s="102" t="s">
        <v>82</v>
      </c>
      <c r="C759" s="103">
        <v>37739</v>
      </c>
    </row>
    <row r="760" spans="1:3">
      <c r="A760" s="96" t="s">
        <v>245</v>
      </c>
      <c r="B760" s="96" t="s">
        <v>6</v>
      </c>
      <c r="C760" s="101">
        <v>526</v>
      </c>
    </row>
    <row r="761" spans="1:3">
      <c r="A761" s="102" t="s">
        <v>172</v>
      </c>
      <c r="B761" s="102" t="s">
        <v>82</v>
      </c>
      <c r="C761" s="103">
        <v>526</v>
      </c>
    </row>
    <row r="762" spans="1:3">
      <c r="A762" s="96" t="s">
        <v>244</v>
      </c>
      <c r="B762" s="96" t="s">
        <v>6</v>
      </c>
      <c r="C762" s="101">
        <v>64985</v>
      </c>
    </row>
    <row r="763" spans="1:3">
      <c r="A763" s="102" t="s">
        <v>172</v>
      </c>
      <c r="B763" s="102" t="s">
        <v>82</v>
      </c>
      <c r="C763" s="103">
        <v>64985</v>
      </c>
    </row>
    <row r="764" spans="1:3">
      <c r="A764" s="96" t="s">
        <v>243</v>
      </c>
      <c r="B764" s="96" t="s">
        <v>6</v>
      </c>
      <c r="C764" s="101">
        <v>20005</v>
      </c>
    </row>
    <row r="765" spans="1:3">
      <c r="A765" s="102" t="s">
        <v>180</v>
      </c>
      <c r="B765" s="102" t="s">
        <v>76</v>
      </c>
      <c r="C765" s="103">
        <v>13210</v>
      </c>
    </row>
    <row r="766" spans="1:3">
      <c r="A766" s="102" t="s">
        <v>172</v>
      </c>
      <c r="B766" s="102" t="s">
        <v>82</v>
      </c>
      <c r="C766" s="103">
        <v>6695</v>
      </c>
    </row>
    <row r="767" spans="1:3">
      <c r="A767" s="102" t="s">
        <v>185</v>
      </c>
      <c r="B767" s="102" t="s">
        <v>108</v>
      </c>
      <c r="C767" s="103">
        <v>100</v>
      </c>
    </row>
    <row r="768" spans="1:3">
      <c r="A768" s="96" t="s">
        <v>242</v>
      </c>
      <c r="B768" s="96" t="s">
        <v>6</v>
      </c>
      <c r="C768" s="101">
        <v>9762</v>
      </c>
    </row>
    <row r="769" spans="1:3">
      <c r="A769" s="102" t="s">
        <v>172</v>
      </c>
      <c r="B769" s="102" t="s">
        <v>82</v>
      </c>
      <c r="C769" s="103">
        <v>9762</v>
      </c>
    </row>
    <row r="770" spans="1:3">
      <c r="A770" s="96" t="s">
        <v>241</v>
      </c>
      <c r="B770" s="96" t="s">
        <v>6</v>
      </c>
      <c r="C770" s="101">
        <v>31359</v>
      </c>
    </row>
    <row r="771" spans="1:3">
      <c r="A771" s="102" t="s">
        <v>172</v>
      </c>
      <c r="B771" s="102" t="s">
        <v>82</v>
      </c>
      <c r="C771" s="103">
        <v>31359</v>
      </c>
    </row>
    <row r="772" spans="1:3">
      <c r="A772" s="96" t="s">
        <v>240</v>
      </c>
      <c r="B772" s="96" t="s">
        <v>6</v>
      </c>
      <c r="C772" s="101">
        <v>16003</v>
      </c>
    </row>
    <row r="773" spans="1:3">
      <c r="A773" s="102" t="s">
        <v>180</v>
      </c>
      <c r="B773" s="102" t="s">
        <v>76</v>
      </c>
      <c r="C773" s="103">
        <v>9790</v>
      </c>
    </row>
    <row r="774" spans="1:3">
      <c r="A774" s="102" t="s">
        <v>172</v>
      </c>
      <c r="B774" s="102" t="s">
        <v>82</v>
      </c>
      <c r="C774" s="103">
        <v>6063</v>
      </c>
    </row>
    <row r="775" spans="1:3">
      <c r="A775" s="102" t="s">
        <v>185</v>
      </c>
      <c r="B775" s="102" t="s">
        <v>108</v>
      </c>
      <c r="C775" s="103">
        <v>150</v>
      </c>
    </row>
    <row r="776" spans="1:3">
      <c r="A776" s="96" t="s">
        <v>239</v>
      </c>
      <c r="B776" s="96" t="s">
        <v>6</v>
      </c>
      <c r="C776" s="101">
        <v>10304</v>
      </c>
    </row>
    <row r="777" spans="1:3">
      <c r="A777" s="102" t="s">
        <v>172</v>
      </c>
      <c r="B777" s="102" t="s">
        <v>82</v>
      </c>
      <c r="C777" s="103">
        <v>10304</v>
      </c>
    </row>
    <row r="778" spans="1:3">
      <c r="A778" s="96" t="s">
        <v>238</v>
      </c>
      <c r="B778" s="96" t="s">
        <v>6</v>
      </c>
      <c r="C778" s="101">
        <v>62907</v>
      </c>
    </row>
    <row r="779" spans="1:3">
      <c r="A779" s="102" t="s">
        <v>172</v>
      </c>
      <c r="B779" s="102" t="s">
        <v>82</v>
      </c>
      <c r="C779" s="103">
        <v>62907</v>
      </c>
    </row>
    <row r="780" spans="1:3">
      <c r="A780" s="96" t="s">
        <v>237</v>
      </c>
      <c r="B780" s="96" t="s">
        <v>6</v>
      </c>
      <c r="C780" s="101">
        <v>14027</v>
      </c>
    </row>
    <row r="781" spans="1:3">
      <c r="A781" s="102" t="s">
        <v>180</v>
      </c>
      <c r="B781" s="102" t="s">
        <v>76</v>
      </c>
      <c r="C781" s="103">
        <v>11009</v>
      </c>
    </row>
    <row r="782" spans="1:3">
      <c r="A782" s="102" t="s">
        <v>172</v>
      </c>
      <c r="B782" s="102" t="s">
        <v>82</v>
      </c>
      <c r="C782" s="103">
        <v>2918</v>
      </c>
    </row>
    <row r="783" spans="1:3">
      <c r="A783" s="102" t="s">
        <v>185</v>
      </c>
      <c r="B783" s="102" t="s">
        <v>108</v>
      </c>
      <c r="C783" s="103">
        <v>100</v>
      </c>
    </row>
    <row r="784" spans="1:3">
      <c r="A784" s="96" t="s">
        <v>236</v>
      </c>
      <c r="B784" s="96" t="s">
        <v>6</v>
      </c>
      <c r="C784" s="101">
        <v>22152</v>
      </c>
    </row>
    <row r="785" spans="1:3">
      <c r="A785" s="102" t="s">
        <v>180</v>
      </c>
      <c r="B785" s="102" t="s">
        <v>76</v>
      </c>
      <c r="C785" s="103">
        <v>16113</v>
      </c>
    </row>
    <row r="786" spans="1:3">
      <c r="A786" s="102" t="s">
        <v>172</v>
      </c>
      <c r="B786" s="102" t="s">
        <v>82</v>
      </c>
      <c r="C786" s="103">
        <v>5679</v>
      </c>
    </row>
    <row r="787" spans="1:3">
      <c r="A787" s="102" t="s">
        <v>185</v>
      </c>
      <c r="B787" s="102" t="s">
        <v>108</v>
      </c>
      <c r="C787" s="103">
        <v>360</v>
      </c>
    </row>
    <row r="788" spans="1:3">
      <c r="A788" s="96" t="s">
        <v>235</v>
      </c>
      <c r="B788" s="96" t="s">
        <v>6</v>
      </c>
      <c r="C788" s="101">
        <v>17896</v>
      </c>
    </row>
    <row r="789" spans="1:3">
      <c r="A789" s="102" t="s">
        <v>172</v>
      </c>
      <c r="B789" s="102" t="s">
        <v>82</v>
      </c>
      <c r="C789" s="103">
        <v>17896</v>
      </c>
    </row>
    <row r="790" spans="1:3">
      <c r="A790" s="96" t="s">
        <v>234</v>
      </c>
      <c r="B790" s="96" t="s">
        <v>6</v>
      </c>
      <c r="C790" s="101">
        <v>61281</v>
      </c>
    </row>
    <row r="791" spans="1:3">
      <c r="A791" s="102" t="s">
        <v>172</v>
      </c>
      <c r="B791" s="102" t="s">
        <v>82</v>
      </c>
      <c r="C791" s="103">
        <v>61281</v>
      </c>
    </row>
    <row r="792" spans="1:3">
      <c r="A792" s="96" t="s">
        <v>233</v>
      </c>
      <c r="B792" s="96" t="s">
        <v>6</v>
      </c>
      <c r="C792" s="101">
        <v>18625</v>
      </c>
    </row>
    <row r="793" spans="1:3">
      <c r="A793" s="102" t="s">
        <v>180</v>
      </c>
      <c r="B793" s="102" t="s">
        <v>76</v>
      </c>
      <c r="C793" s="103">
        <v>9743</v>
      </c>
    </row>
    <row r="794" spans="1:3">
      <c r="A794" s="102" t="s">
        <v>172</v>
      </c>
      <c r="B794" s="102" t="s">
        <v>82</v>
      </c>
      <c r="C794" s="103">
        <v>8382</v>
      </c>
    </row>
    <row r="795" spans="1:3">
      <c r="A795" s="102" t="s">
        <v>185</v>
      </c>
      <c r="B795" s="102" t="s">
        <v>108</v>
      </c>
      <c r="C795" s="103">
        <v>500</v>
      </c>
    </row>
    <row r="796" spans="1:3">
      <c r="A796" s="96" t="s">
        <v>232</v>
      </c>
      <c r="B796" s="96" t="s">
        <v>6</v>
      </c>
      <c r="C796" s="101">
        <v>23048</v>
      </c>
    </row>
    <row r="797" spans="1:3">
      <c r="A797" s="102" t="s">
        <v>172</v>
      </c>
      <c r="B797" s="102" t="s">
        <v>82</v>
      </c>
      <c r="C797" s="103">
        <v>23048</v>
      </c>
    </row>
    <row r="798" spans="1:3">
      <c r="A798" s="96" t="s">
        <v>231</v>
      </c>
      <c r="B798" s="96" t="s">
        <v>6</v>
      </c>
      <c r="C798" s="101">
        <v>77647</v>
      </c>
    </row>
    <row r="799" spans="1:3">
      <c r="A799" s="102" t="s">
        <v>172</v>
      </c>
      <c r="B799" s="102" t="s">
        <v>82</v>
      </c>
      <c r="C799" s="103">
        <v>77647</v>
      </c>
    </row>
    <row r="800" spans="1:3">
      <c r="A800" s="96" t="s">
        <v>230</v>
      </c>
      <c r="B800" s="96" t="s">
        <v>6</v>
      </c>
      <c r="C800" s="101">
        <v>1051</v>
      </c>
    </row>
    <row r="801" spans="1:3">
      <c r="A801" s="102" t="s">
        <v>172</v>
      </c>
      <c r="B801" s="102" t="s">
        <v>82</v>
      </c>
      <c r="C801" s="103">
        <v>1051</v>
      </c>
    </row>
    <row r="802" spans="1:3">
      <c r="A802" s="96" t="s">
        <v>229</v>
      </c>
      <c r="B802" s="96" t="s">
        <v>6</v>
      </c>
      <c r="C802" s="101">
        <v>55121</v>
      </c>
    </row>
    <row r="803" spans="1:3">
      <c r="A803" s="102" t="s">
        <v>172</v>
      </c>
      <c r="B803" s="102" t="s">
        <v>82</v>
      </c>
      <c r="C803" s="103">
        <v>55121</v>
      </c>
    </row>
    <row r="804" spans="1:3">
      <c r="A804" s="96" t="s">
        <v>228</v>
      </c>
      <c r="B804" s="96" t="s">
        <v>6</v>
      </c>
      <c r="C804" s="101">
        <v>39201</v>
      </c>
    </row>
    <row r="805" spans="1:3">
      <c r="A805" s="102" t="s">
        <v>180</v>
      </c>
      <c r="B805" s="102" t="s">
        <v>76</v>
      </c>
      <c r="C805" s="103">
        <v>16487</v>
      </c>
    </row>
    <row r="806" spans="1:3">
      <c r="A806" s="102" t="s">
        <v>172</v>
      </c>
      <c r="B806" s="102" t="s">
        <v>82</v>
      </c>
      <c r="C806" s="103">
        <v>22714</v>
      </c>
    </row>
    <row r="807" spans="1:3">
      <c r="A807" s="96" t="s">
        <v>227</v>
      </c>
      <c r="B807" s="96" t="s">
        <v>6</v>
      </c>
      <c r="C807" s="101">
        <v>20395</v>
      </c>
    </row>
    <row r="808" spans="1:3">
      <c r="A808" s="102" t="s">
        <v>180</v>
      </c>
      <c r="B808" s="102" t="s">
        <v>76</v>
      </c>
      <c r="C808" s="103">
        <v>12554</v>
      </c>
    </row>
    <row r="809" spans="1:3">
      <c r="A809" s="102" t="s">
        <v>172</v>
      </c>
      <c r="B809" s="102" t="s">
        <v>82</v>
      </c>
      <c r="C809" s="103">
        <v>6641</v>
      </c>
    </row>
    <row r="810" spans="1:3">
      <c r="A810" s="102" t="s">
        <v>185</v>
      </c>
      <c r="B810" s="102" t="s">
        <v>108</v>
      </c>
      <c r="C810" s="103">
        <v>1200</v>
      </c>
    </row>
    <row r="811" spans="1:3">
      <c r="A811" s="96" t="s">
        <v>226</v>
      </c>
      <c r="B811" s="96" t="s">
        <v>6</v>
      </c>
      <c r="C811" s="101">
        <v>8135</v>
      </c>
    </row>
    <row r="812" spans="1:3">
      <c r="A812" s="102" t="s">
        <v>172</v>
      </c>
      <c r="B812" s="102" t="s">
        <v>82</v>
      </c>
      <c r="C812" s="103">
        <v>8135</v>
      </c>
    </row>
    <row r="813" spans="1:3">
      <c r="A813" s="96" t="s">
        <v>225</v>
      </c>
      <c r="B813" s="96" t="s">
        <v>6</v>
      </c>
      <c r="C813" s="101">
        <v>24764</v>
      </c>
    </row>
    <row r="814" spans="1:3">
      <c r="A814" s="102" t="s">
        <v>172</v>
      </c>
      <c r="B814" s="102" t="s">
        <v>82</v>
      </c>
      <c r="C814" s="103">
        <v>24764</v>
      </c>
    </row>
    <row r="815" spans="1:3">
      <c r="A815" s="96" t="s">
        <v>224</v>
      </c>
      <c r="B815" s="96" t="s">
        <v>6</v>
      </c>
      <c r="C815" s="101">
        <v>45113</v>
      </c>
    </row>
    <row r="816" spans="1:3">
      <c r="A816" s="102" t="s">
        <v>180</v>
      </c>
      <c r="B816" s="102" t="s">
        <v>76</v>
      </c>
      <c r="C816" s="103">
        <v>32411</v>
      </c>
    </row>
    <row r="817" spans="1:3">
      <c r="A817" s="102" t="s">
        <v>172</v>
      </c>
      <c r="B817" s="102" t="s">
        <v>82</v>
      </c>
      <c r="C817" s="103">
        <v>12552</v>
      </c>
    </row>
    <row r="818" spans="1:3">
      <c r="A818" s="102" t="s">
        <v>185</v>
      </c>
      <c r="B818" s="102" t="s">
        <v>108</v>
      </c>
      <c r="C818" s="103">
        <v>150</v>
      </c>
    </row>
    <row r="819" spans="1:3">
      <c r="A819" s="96" t="s">
        <v>223</v>
      </c>
      <c r="B819" s="96" t="s">
        <v>6</v>
      </c>
      <c r="C819" s="101">
        <v>16269</v>
      </c>
    </row>
    <row r="820" spans="1:3">
      <c r="A820" s="102" t="s">
        <v>172</v>
      </c>
      <c r="B820" s="102" t="s">
        <v>82</v>
      </c>
      <c r="C820" s="103">
        <v>16269</v>
      </c>
    </row>
    <row r="821" spans="1:3">
      <c r="A821" s="96" t="s">
        <v>222</v>
      </c>
      <c r="B821" s="96" t="s">
        <v>6</v>
      </c>
      <c r="C821" s="101">
        <v>30762</v>
      </c>
    </row>
    <row r="822" spans="1:3">
      <c r="A822" s="102" t="s">
        <v>172</v>
      </c>
      <c r="B822" s="102" t="s">
        <v>82</v>
      </c>
      <c r="C822" s="103">
        <v>30762</v>
      </c>
    </row>
    <row r="823" spans="1:3">
      <c r="A823" s="96" t="s">
        <v>221</v>
      </c>
      <c r="B823" s="96" t="s">
        <v>6</v>
      </c>
      <c r="C823" s="101">
        <v>28045</v>
      </c>
    </row>
    <row r="824" spans="1:3">
      <c r="A824" s="102" t="s">
        <v>172</v>
      </c>
      <c r="B824" s="102" t="s">
        <v>82</v>
      </c>
      <c r="C824" s="103">
        <v>28045</v>
      </c>
    </row>
    <row r="825" spans="1:3">
      <c r="A825" s="96" t="s">
        <v>220</v>
      </c>
      <c r="B825" s="96" t="s">
        <v>6</v>
      </c>
      <c r="C825" s="101">
        <v>50232</v>
      </c>
    </row>
    <row r="826" spans="1:3">
      <c r="A826" s="102" t="s">
        <v>180</v>
      </c>
      <c r="B826" s="102" t="s">
        <v>76</v>
      </c>
      <c r="C826" s="103">
        <v>29540</v>
      </c>
    </row>
    <row r="827" spans="1:3">
      <c r="A827" s="102" t="s">
        <v>172</v>
      </c>
      <c r="B827" s="102" t="s">
        <v>82</v>
      </c>
      <c r="C827" s="103">
        <v>20692</v>
      </c>
    </row>
    <row r="828" spans="1:3">
      <c r="A828" s="96" t="s">
        <v>219</v>
      </c>
      <c r="B828" s="96" t="s">
        <v>6</v>
      </c>
      <c r="C828" s="101">
        <v>7981</v>
      </c>
    </row>
    <row r="829" spans="1:3">
      <c r="A829" s="102" t="s">
        <v>172</v>
      </c>
      <c r="B829" s="102" t="s">
        <v>82</v>
      </c>
      <c r="C829" s="103">
        <v>7981</v>
      </c>
    </row>
    <row r="830" spans="1:3">
      <c r="A830" s="96" t="s">
        <v>218</v>
      </c>
      <c r="B830" s="96" t="s">
        <v>6</v>
      </c>
      <c r="C830" s="101">
        <v>33914</v>
      </c>
    </row>
    <row r="831" spans="1:3">
      <c r="A831" s="102" t="s">
        <v>180</v>
      </c>
      <c r="B831" s="102" t="s">
        <v>76</v>
      </c>
      <c r="C831" s="103">
        <v>16113</v>
      </c>
    </row>
    <row r="832" spans="1:3">
      <c r="A832" s="102" t="s">
        <v>172</v>
      </c>
      <c r="B832" s="102" t="s">
        <v>82</v>
      </c>
      <c r="C832" s="103">
        <v>17041</v>
      </c>
    </row>
    <row r="833" spans="1:3">
      <c r="A833" s="102" t="s">
        <v>185</v>
      </c>
      <c r="B833" s="102" t="s">
        <v>108</v>
      </c>
      <c r="C833" s="103">
        <v>760</v>
      </c>
    </row>
    <row r="834" spans="1:3">
      <c r="A834" s="110" t="s">
        <v>155</v>
      </c>
      <c r="B834" s="110" t="s">
        <v>6</v>
      </c>
      <c r="C834" s="111">
        <v>822138</v>
      </c>
    </row>
    <row r="835" spans="1:3">
      <c r="A835" s="110" t="s">
        <v>154</v>
      </c>
      <c r="B835" s="110" t="s">
        <v>6</v>
      </c>
      <c r="C835" s="111">
        <v>822138</v>
      </c>
    </row>
    <row r="836" spans="1:3">
      <c r="A836" s="96" t="s">
        <v>217</v>
      </c>
      <c r="B836" s="96" t="s">
        <v>6</v>
      </c>
      <c r="C836" s="101">
        <v>822138</v>
      </c>
    </row>
    <row r="837" spans="1:3">
      <c r="A837" s="102" t="s">
        <v>144</v>
      </c>
      <c r="B837" s="102" t="s">
        <v>76</v>
      </c>
      <c r="C837" s="103">
        <v>144745</v>
      </c>
    </row>
    <row r="838" spans="1:3">
      <c r="A838" s="102" t="s">
        <v>143</v>
      </c>
      <c r="B838" s="102" t="s">
        <v>82</v>
      </c>
      <c r="C838" s="103">
        <v>24843</v>
      </c>
    </row>
    <row r="839" spans="1:3">
      <c r="A839" s="102" t="s">
        <v>170</v>
      </c>
      <c r="B839" s="102" t="s">
        <v>102</v>
      </c>
      <c r="C839" s="103">
        <v>900</v>
      </c>
    </row>
    <row r="840" spans="1:3">
      <c r="A840" s="102" t="s">
        <v>142</v>
      </c>
      <c r="B840" s="102" t="s">
        <v>108</v>
      </c>
      <c r="C840" s="103">
        <v>1650</v>
      </c>
    </row>
    <row r="841" spans="1:3">
      <c r="A841" s="102" t="s">
        <v>187</v>
      </c>
      <c r="B841" s="102" t="s">
        <v>116</v>
      </c>
      <c r="C841" s="103">
        <v>650000</v>
      </c>
    </row>
    <row r="842" spans="1:3">
      <c r="A842" s="105" t="s">
        <v>151</v>
      </c>
      <c r="B842" s="105" t="s">
        <v>6</v>
      </c>
      <c r="C842" s="109">
        <v>2273175</v>
      </c>
    </row>
    <row r="843" spans="1:3">
      <c r="A843" s="110" t="s">
        <v>150</v>
      </c>
      <c r="B843" s="110" t="s">
        <v>6</v>
      </c>
      <c r="C843" s="111">
        <v>308500</v>
      </c>
    </row>
    <row r="844" spans="1:3">
      <c r="A844" s="110" t="s">
        <v>149</v>
      </c>
      <c r="B844" s="110" t="s">
        <v>6</v>
      </c>
      <c r="C844" s="111">
        <v>308500</v>
      </c>
    </row>
    <row r="845" spans="1:3">
      <c r="A845" s="110" t="s">
        <v>148</v>
      </c>
      <c r="B845" s="110" t="s">
        <v>6</v>
      </c>
      <c r="C845" s="111">
        <v>22800</v>
      </c>
    </row>
    <row r="846" spans="1:3">
      <c r="A846" s="96" t="s">
        <v>216</v>
      </c>
      <c r="B846" s="96" t="s">
        <v>6</v>
      </c>
      <c r="C846" s="101">
        <v>22800</v>
      </c>
    </row>
    <row r="847" spans="1:3">
      <c r="A847" s="102" t="s">
        <v>138</v>
      </c>
      <c r="B847" s="102" t="s">
        <v>82</v>
      </c>
      <c r="C847" s="103">
        <v>15000</v>
      </c>
    </row>
    <row r="848" spans="1:3">
      <c r="A848" s="102" t="s">
        <v>137</v>
      </c>
      <c r="B848" s="102" t="s">
        <v>102</v>
      </c>
      <c r="C848" s="103">
        <v>7800</v>
      </c>
    </row>
    <row r="849" spans="1:3">
      <c r="A849" s="96" t="s">
        <v>215</v>
      </c>
      <c r="B849" s="96" t="s">
        <v>6</v>
      </c>
      <c r="C849" s="101">
        <v>285700</v>
      </c>
    </row>
    <row r="850" spans="1:3">
      <c r="A850" s="102" t="s">
        <v>144</v>
      </c>
      <c r="B850" s="102" t="s">
        <v>76</v>
      </c>
      <c r="C850" s="103">
        <v>261641</v>
      </c>
    </row>
    <row r="851" spans="1:3">
      <c r="A851" s="102" t="s">
        <v>143</v>
      </c>
      <c r="B851" s="102" t="s">
        <v>82</v>
      </c>
      <c r="C851" s="103">
        <v>24059</v>
      </c>
    </row>
    <row r="852" spans="1:3">
      <c r="A852" s="110" t="s">
        <v>147</v>
      </c>
      <c r="B852" s="110" t="s">
        <v>6</v>
      </c>
      <c r="C852" s="111">
        <v>145847</v>
      </c>
    </row>
    <row r="853" spans="1:3">
      <c r="A853" s="96" t="s">
        <v>214</v>
      </c>
      <c r="B853" s="96" t="s">
        <v>6</v>
      </c>
      <c r="C853" s="101">
        <v>145847</v>
      </c>
    </row>
    <row r="854" spans="1:3">
      <c r="A854" s="102" t="s">
        <v>180</v>
      </c>
      <c r="B854" s="102" t="s">
        <v>76</v>
      </c>
      <c r="C854" s="103">
        <v>135706</v>
      </c>
    </row>
    <row r="855" spans="1:3">
      <c r="A855" s="102" t="s">
        <v>172</v>
      </c>
      <c r="B855" s="102" t="s">
        <v>82</v>
      </c>
      <c r="C855" s="103">
        <v>10141</v>
      </c>
    </row>
    <row r="856" spans="1:3">
      <c r="A856" s="110" t="s">
        <v>146</v>
      </c>
      <c r="B856" s="110" t="s">
        <v>6</v>
      </c>
      <c r="C856" s="111">
        <v>344100</v>
      </c>
    </row>
    <row r="857" spans="1:3">
      <c r="A857" s="96" t="s">
        <v>213</v>
      </c>
      <c r="B857" s="96" t="s">
        <v>6</v>
      </c>
      <c r="C857" s="101">
        <v>295100</v>
      </c>
    </row>
    <row r="858" spans="1:3">
      <c r="A858" s="102" t="s">
        <v>185</v>
      </c>
      <c r="B858" s="102" t="s">
        <v>108</v>
      </c>
      <c r="C858" s="103">
        <v>295100</v>
      </c>
    </row>
    <row r="859" spans="1:3">
      <c r="A859" s="96" t="s">
        <v>212</v>
      </c>
      <c r="B859" s="96" t="s">
        <v>6</v>
      </c>
      <c r="C859" s="101">
        <v>49000</v>
      </c>
    </row>
    <row r="860" spans="1:3">
      <c r="A860" s="102" t="s">
        <v>180</v>
      </c>
      <c r="B860" s="102" t="s">
        <v>76</v>
      </c>
      <c r="C860" s="103">
        <v>17346</v>
      </c>
    </row>
    <row r="861" spans="1:3">
      <c r="A861" s="102" t="s">
        <v>172</v>
      </c>
      <c r="B861" s="102" t="s">
        <v>82</v>
      </c>
      <c r="C861" s="103">
        <v>31654</v>
      </c>
    </row>
    <row r="862" spans="1:3">
      <c r="A862" s="110" t="s">
        <v>145</v>
      </c>
      <c r="B862" s="110" t="s">
        <v>6</v>
      </c>
      <c r="C862" s="111">
        <v>823580</v>
      </c>
    </row>
    <row r="863" spans="1:3">
      <c r="A863" s="96" t="s">
        <v>211</v>
      </c>
      <c r="B863" s="96" t="s">
        <v>6</v>
      </c>
      <c r="C863" s="101">
        <v>773580</v>
      </c>
    </row>
    <row r="864" spans="1:3">
      <c r="A864" s="102" t="s">
        <v>172</v>
      </c>
      <c r="B864" s="102" t="s">
        <v>82</v>
      </c>
      <c r="C864" s="103">
        <v>18336</v>
      </c>
    </row>
    <row r="865" spans="1:3">
      <c r="A865" s="102" t="s">
        <v>185</v>
      </c>
      <c r="B865" s="102" t="s">
        <v>108</v>
      </c>
      <c r="C865" s="103">
        <v>755244</v>
      </c>
    </row>
    <row r="866" spans="1:3">
      <c r="A866" s="96" t="s">
        <v>210</v>
      </c>
      <c r="B866" s="96" t="s">
        <v>6</v>
      </c>
      <c r="C866" s="101">
        <v>50000</v>
      </c>
    </row>
    <row r="867" spans="1:3">
      <c r="A867" s="102" t="s">
        <v>180</v>
      </c>
      <c r="B867" s="102" t="s">
        <v>76</v>
      </c>
      <c r="C867" s="103">
        <v>16956</v>
      </c>
    </row>
    <row r="868" spans="1:3">
      <c r="A868" s="102" t="s">
        <v>185</v>
      </c>
      <c r="B868" s="102" t="s">
        <v>108</v>
      </c>
      <c r="C868" s="103">
        <v>33044</v>
      </c>
    </row>
    <row r="869" spans="1:3">
      <c r="A869" s="110" t="s">
        <v>141</v>
      </c>
      <c r="B869" s="110" t="s">
        <v>6</v>
      </c>
      <c r="C869" s="111">
        <v>651148</v>
      </c>
    </row>
    <row r="870" spans="1:3">
      <c r="A870" s="110" t="s">
        <v>140</v>
      </c>
      <c r="B870" s="110" t="s">
        <v>6</v>
      </c>
      <c r="C870" s="111">
        <v>651148</v>
      </c>
    </row>
    <row r="871" spans="1:3">
      <c r="A871" s="96" t="s">
        <v>209</v>
      </c>
      <c r="B871" s="96" t="s">
        <v>6</v>
      </c>
      <c r="C871" s="101">
        <v>442960</v>
      </c>
    </row>
    <row r="872" spans="1:3">
      <c r="A872" s="102" t="s">
        <v>144</v>
      </c>
      <c r="B872" s="102" t="s">
        <v>76</v>
      </c>
      <c r="C872" s="103">
        <v>380326</v>
      </c>
    </row>
    <row r="873" spans="1:3">
      <c r="A873" s="102" t="s">
        <v>143</v>
      </c>
      <c r="B873" s="102" t="s">
        <v>82</v>
      </c>
      <c r="C873" s="103">
        <v>57834</v>
      </c>
    </row>
    <row r="874" spans="1:3">
      <c r="A874" s="102" t="s">
        <v>170</v>
      </c>
      <c r="B874" s="102" t="s">
        <v>102</v>
      </c>
      <c r="C874" s="103">
        <v>4800</v>
      </c>
    </row>
    <row r="875" spans="1:3" ht="21.6">
      <c r="A875" s="96" t="s">
        <v>208</v>
      </c>
      <c r="B875" s="96" t="s">
        <v>6</v>
      </c>
      <c r="C875" s="101">
        <v>65883</v>
      </c>
    </row>
    <row r="876" spans="1:3">
      <c r="A876" s="102" t="s">
        <v>170</v>
      </c>
      <c r="B876" s="102" t="s">
        <v>102</v>
      </c>
      <c r="C876" s="103">
        <v>65883</v>
      </c>
    </row>
    <row r="877" spans="1:3">
      <c r="A877" s="96" t="s">
        <v>207</v>
      </c>
      <c r="B877" s="96" t="s">
        <v>6</v>
      </c>
      <c r="C877" s="101">
        <v>25842</v>
      </c>
    </row>
    <row r="878" spans="1:3">
      <c r="A878" s="102" t="s">
        <v>170</v>
      </c>
      <c r="B878" s="102" t="s">
        <v>102</v>
      </c>
      <c r="C878" s="103">
        <v>25842</v>
      </c>
    </row>
    <row r="879" spans="1:3">
      <c r="A879" s="96" t="s">
        <v>206</v>
      </c>
      <c r="B879" s="96" t="s">
        <v>6</v>
      </c>
      <c r="C879" s="101">
        <v>116463</v>
      </c>
    </row>
    <row r="880" spans="1:3">
      <c r="A880" s="102" t="s">
        <v>170</v>
      </c>
      <c r="B880" s="102" t="s">
        <v>102</v>
      </c>
      <c r="C880" s="103">
        <v>116463</v>
      </c>
    </row>
  </sheetData>
  <mergeCells count="6">
    <mergeCell ref="A1:C1"/>
    <mergeCell ref="A2:C2"/>
    <mergeCell ref="A3:C3"/>
    <mergeCell ref="A4:C4"/>
    <mergeCell ref="A7:A8"/>
    <mergeCell ref="B7:B8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zoomScale="130" zoomScaleNormal="130" workbookViewId="0">
      <selection activeCell="A3" sqref="A3:C3"/>
    </sheetView>
  </sheetViews>
  <sheetFormatPr defaultRowHeight="14.4"/>
  <cols>
    <col min="1" max="1" width="46" style="10" customWidth="1"/>
    <col min="2" max="3" width="11.109375" bestFit="1" customWidth="1"/>
  </cols>
  <sheetData>
    <row r="1" spans="1:3" ht="19.95" customHeight="1">
      <c r="A1" s="136" t="s">
        <v>461</v>
      </c>
      <c r="B1" s="135"/>
      <c r="C1" s="135"/>
    </row>
    <row r="2" spans="1:3">
      <c r="A2" s="135" t="s">
        <v>134</v>
      </c>
      <c r="B2" s="136"/>
      <c r="C2" s="136"/>
    </row>
    <row r="3" spans="1:3">
      <c r="A3" s="136" t="s">
        <v>978</v>
      </c>
      <c r="B3" s="136"/>
      <c r="C3" s="136"/>
    </row>
    <row r="4" spans="1:3">
      <c r="A4" s="151"/>
      <c r="B4" s="151"/>
      <c r="C4" s="151"/>
    </row>
    <row r="5" spans="1:3" ht="30" customHeight="1">
      <c r="A5" s="137" t="s">
        <v>136</v>
      </c>
      <c r="B5" s="137"/>
      <c r="C5" s="137"/>
    </row>
    <row r="7" spans="1:3">
      <c r="A7" s="152" t="s">
        <v>0</v>
      </c>
      <c r="B7" s="152"/>
      <c r="C7" s="152"/>
    </row>
    <row r="9" spans="1:3" ht="15.6">
      <c r="A9" s="153" t="s">
        <v>1</v>
      </c>
      <c r="B9" s="153" t="s">
        <v>2</v>
      </c>
      <c r="C9" s="4" t="s">
        <v>3</v>
      </c>
    </row>
    <row r="10" spans="1:3">
      <c r="A10" s="154"/>
      <c r="B10" s="154"/>
      <c r="C10" s="3" t="s">
        <v>4</v>
      </c>
    </row>
    <row r="11" spans="1:3">
      <c r="A11" s="80" t="s">
        <v>68</v>
      </c>
      <c r="B11" s="81" t="s">
        <v>6</v>
      </c>
      <c r="C11" s="82">
        <v>2930</v>
      </c>
    </row>
    <row r="12" spans="1:3">
      <c r="A12" s="1" t="s">
        <v>7</v>
      </c>
      <c r="B12" s="1" t="s">
        <v>8</v>
      </c>
      <c r="C12" s="7" t="s">
        <v>9</v>
      </c>
    </row>
    <row r="13" spans="1:3" ht="19.95" customHeight="1">
      <c r="A13" s="155" t="s">
        <v>69</v>
      </c>
      <c r="B13" s="156"/>
      <c r="C13" s="157"/>
    </row>
    <row r="14" spans="1:3">
      <c r="A14" s="2" t="s">
        <v>70</v>
      </c>
      <c r="B14" s="2" t="s">
        <v>71</v>
      </c>
      <c r="C14" s="8">
        <v>642</v>
      </c>
    </row>
    <row r="15" spans="1:3">
      <c r="A15" s="2" t="s">
        <v>72</v>
      </c>
      <c r="B15" s="2" t="s">
        <v>73</v>
      </c>
      <c r="C15" s="8">
        <v>2288</v>
      </c>
    </row>
    <row r="16" spans="1:3" ht="19.95" customHeight="1">
      <c r="A16" s="155" t="s">
        <v>74</v>
      </c>
      <c r="B16" s="156"/>
      <c r="C16" s="157"/>
    </row>
    <row r="17" spans="1:3">
      <c r="A17" s="5" t="s">
        <v>81</v>
      </c>
      <c r="B17" s="5" t="s">
        <v>82</v>
      </c>
      <c r="C17" s="9">
        <v>1640</v>
      </c>
    </row>
    <row r="18" spans="1:3">
      <c r="A18" s="2" t="s">
        <v>85</v>
      </c>
      <c r="B18" s="2" t="s">
        <v>86</v>
      </c>
      <c r="C18" s="8">
        <v>1511</v>
      </c>
    </row>
    <row r="19" spans="1:3" ht="21.6">
      <c r="A19" s="2" t="s">
        <v>87</v>
      </c>
      <c r="B19" s="2" t="s">
        <v>88</v>
      </c>
      <c r="C19" s="8">
        <v>129</v>
      </c>
    </row>
    <row r="20" spans="1:3">
      <c r="A20" s="5" t="s">
        <v>101</v>
      </c>
      <c r="B20" s="5" t="s">
        <v>102</v>
      </c>
      <c r="C20" s="9">
        <v>1290</v>
      </c>
    </row>
    <row r="21" spans="1:3">
      <c r="A21" s="2" t="s">
        <v>105</v>
      </c>
      <c r="B21" s="2" t="s">
        <v>106</v>
      </c>
      <c r="C21" s="8">
        <v>1290</v>
      </c>
    </row>
    <row r="23" spans="1:3">
      <c r="A23" s="83" t="s">
        <v>119</v>
      </c>
      <c r="B23" s="84" t="s">
        <v>6</v>
      </c>
      <c r="C23" s="85">
        <v>-2930</v>
      </c>
    </row>
    <row r="25" spans="1:3">
      <c r="A25" s="80" t="s">
        <v>120</v>
      </c>
      <c r="B25" s="81" t="s">
        <v>6</v>
      </c>
      <c r="C25" s="82">
        <v>2930</v>
      </c>
    </row>
    <row r="26" spans="1:3">
      <c r="A26" s="1" t="s">
        <v>7</v>
      </c>
      <c r="B26" s="1" t="s">
        <v>8</v>
      </c>
      <c r="C26" s="1" t="s">
        <v>9</v>
      </c>
    </row>
    <row r="27" spans="1:3">
      <c r="A27" s="5" t="s">
        <v>121</v>
      </c>
      <c r="B27" s="5" t="s">
        <v>122</v>
      </c>
      <c r="C27" s="9">
        <v>2930</v>
      </c>
    </row>
    <row r="28" spans="1:3">
      <c r="A28" s="2" t="s">
        <v>125</v>
      </c>
      <c r="B28" s="2" t="s">
        <v>126</v>
      </c>
      <c r="C28" s="8">
        <v>2930</v>
      </c>
    </row>
    <row r="29" spans="1:3">
      <c r="A29" s="151" t="s">
        <v>6</v>
      </c>
      <c r="B29" s="151"/>
      <c r="C29" s="151"/>
    </row>
  </sheetData>
  <mergeCells count="11">
    <mergeCell ref="A1:C1"/>
    <mergeCell ref="A2:C2"/>
    <mergeCell ref="A3:C3"/>
    <mergeCell ref="A4:C4"/>
    <mergeCell ref="A5:C5"/>
    <mergeCell ref="A29:C29"/>
    <mergeCell ref="A7:C7"/>
    <mergeCell ref="A9:A10"/>
    <mergeCell ref="B9:B10"/>
    <mergeCell ref="A13:C13"/>
    <mergeCell ref="A16:C16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18BF0-2C4A-4A37-B5C9-7E5F8B6F994E}">
  <dimension ref="A1:C44"/>
  <sheetViews>
    <sheetView zoomScale="115" zoomScaleNormal="115" workbookViewId="0">
      <selection activeCell="A3" sqref="A3:C3"/>
    </sheetView>
  </sheetViews>
  <sheetFormatPr defaultRowHeight="14.4"/>
  <cols>
    <col min="1" max="1" width="63.88671875" bestFit="1" customWidth="1"/>
    <col min="2" max="2" width="11.109375" bestFit="1" customWidth="1"/>
    <col min="3" max="3" width="11.109375" style="6" bestFit="1" customWidth="1"/>
  </cols>
  <sheetData>
    <row r="1" spans="1:3">
      <c r="A1" s="136" t="s">
        <v>462</v>
      </c>
      <c r="B1" s="135"/>
      <c r="C1" s="135"/>
    </row>
    <row r="2" spans="1:3">
      <c r="A2" s="135" t="s">
        <v>134</v>
      </c>
      <c r="B2" s="136"/>
      <c r="C2" s="136"/>
    </row>
    <row r="3" spans="1:3">
      <c r="A3" s="136" t="s">
        <v>978</v>
      </c>
      <c r="B3" s="136"/>
      <c r="C3" s="136"/>
    </row>
    <row r="4" spans="1:3" ht="45" customHeight="1">
      <c r="A4" s="138" t="s">
        <v>930</v>
      </c>
      <c r="B4" s="137"/>
      <c r="C4" s="137"/>
    </row>
    <row r="6" spans="1:3" ht="15.6">
      <c r="A6" s="149" t="s">
        <v>1</v>
      </c>
      <c r="B6" s="149" t="s">
        <v>2</v>
      </c>
      <c r="C6" s="108" t="s">
        <v>3</v>
      </c>
    </row>
    <row r="7" spans="1:3">
      <c r="A7" s="150"/>
      <c r="B7" s="150"/>
      <c r="C7" s="107" t="s">
        <v>4</v>
      </c>
    </row>
    <row r="8" spans="1:3">
      <c r="A8" s="105" t="s">
        <v>68</v>
      </c>
      <c r="B8" s="105" t="s">
        <v>6</v>
      </c>
      <c r="C8" s="109">
        <v>2930</v>
      </c>
    </row>
    <row r="9" spans="1:3">
      <c r="A9" s="105" t="s">
        <v>174</v>
      </c>
      <c r="B9" s="105" t="s">
        <v>6</v>
      </c>
      <c r="C9" s="109">
        <v>642</v>
      </c>
    </row>
    <row r="10" spans="1:3">
      <c r="A10" s="110" t="s">
        <v>169</v>
      </c>
      <c r="B10" s="110" t="s">
        <v>6</v>
      </c>
      <c r="C10" s="111">
        <v>642</v>
      </c>
    </row>
    <row r="11" spans="1:3">
      <c r="A11" s="110" t="s">
        <v>166</v>
      </c>
      <c r="B11" s="110" t="s">
        <v>6</v>
      </c>
      <c r="C11" s="111">
        <v>642</v>
      </c>
    </row>
    <row r="12" spans="1:3">
      <c r="A12" s="96" t="s">
        <v>929</v>
      </c>
      <c r="B12" s="96" t="s">
        <v>6</v>
      </c>
      <c r="C12" s="101">
        <v>88</v>
      </c>
    </row>
    <row r="13" spans="1:3">
      <c r="A13" s="102" t="s">
        <v>143</v>
      </c>
      <c r="B13" s="102" t="s">
        <v>82</v>
      </c>
      <c r="C13" s="103">
        <v>88</v>
      </c>
    </row>
    <row r="14" spans="1:3">
      <c r="A14" s="96" t="s">
        <v>928</v>
      </c>
      <c r="B14" s="96" t="s">
        <v>6</v>
      </c>
      <c r="C14" s="101">
        <v>20</v>
      </c>
    </row>
    <row r="15" spans="1:3">
      <c r="A15" s="102" t="s">
        <v>143</v>
      </c>
      <c r="B15" s="102" t="s">
        <v>82</v>
      </c>
      <c r="C15" s="103">
        <v>20</v>
      </c>
    </row>
    <row r="16" spans="1:3">
      <c r="A16" s="96" t="s">
        <v>927</v>
      </c>
      <c r="B16" s="96" t="s">
        <v>6</v>
      </c>
      <c r="C16" s="101">
        <v>12</v>
      </c>
    </row>
    <row r="17" spans="1:3">
      <c r="A17" s="102" t="s">
        <v>143</v>
      </c>
      <c r="B17" s="102" t="s">
        <v>82</v>
      </c>
      <c r="C17" s="103">
        <v>12</v>
      </c>
    </row>
    <row r="18" spans="1:3">
      <c r="A18" s="96" t="s">
        <v>926</v>
      </c>
      <c r="B18" s="96" t="s">
        <v>6</v>
      </c>
      <c r="C18" s="101">
        <v>54</v>
      </c>
    </row>
    <row r="19" spans="1:3">
      <c r="A19" s="102" t="s">
        <v>143</v>
      </c>
      <c r="B19" s="102" t="s">
        <v>82</v>
      </c>
      <c r="C19" s="103">
        <v>54</v>
      </c>
    </row>
    <row r="20" spans="1:3">
      <c r="A20" s="96" t="s">
        <v>925</v>
      </c>
      <c r="B20" s="96" t="s">
        <v>6</v>
      </c>
      <c r="C20" s="101">
        <v>121</v>
      </c>
    </row>
    <row r="21" spans="1:3">
      <c r="A21" s="102" t="s">
        <v>143</v>
      </c>
      <c r="B21" s="102" t="s">
        <v>82</v>
      </c>
      <c r="C21" s="103">
        <v>121</v>
      </c>
    </row>
    <row r="22" spans="1:3">
      <c r="A22" s="96" t="s">
        <v>924</v>
      </c>
      <c r="B22" s="96" t="s">
        <v>6</v>
      </c>
      <c r="C22" s="101">
        <v>168</v>
      </c>
    </row>
    <row r="23" spans="1:3">
      <c r="A23" s="102" t="s">
        <v>143</v>
      </c>
      <c r="B23" s="102" t="s">
        <v>82</v>
      </c>
      <c r="C23" s="103">
        <v>168</v>
      </c>
    </row>
    <row r="24" spans="1:3">
      <c r="A24" s="96" t="s">
        <v>923</v>
      </c>
      <c r="B24" s="96" t="s">
        <v>6</v>
      </c>
      <c r="C24" s="101">
        <v>135</v>
      </c>
    </row>
    <row r="25" spans="1:3">
      <c r="A25" s="102" t="s">
        <v>143</v>
      </c>
      <c r="B25" s="102" t="s">
        <v>82</v>
      </c>
      <c r="C25" s="103">
        <v>135</v>
      </c>
    </row>
    <row r="26" spans="1:3">
      <c r="A26" s="96" t="s">
        <v>922</v>
      </c>
      <c r="B26" s="96" t="s">
        <v>6</v>
      </c>
      <c r="C26" s="101">
        <v>7</v>
      </c>
    </row>
    <row r="27" spans="1:3">
      <c r="A27" s="102" t="s">
        <v>143</v>
      </c>
      <c r="B27" s="102" t="s">
        <v>82</v>
      </c>
      <c r="C27" s="103">
        <v>7</v>
      </c>
    </row>
    <row r="28" spans="1:3">
      <c r="A28" s="96" t="s">
        <v>921</v>
      </c>
      <c r="B28" s="96" t="s">
        <v>6</v>
      </c>
      <c r="C28" s="101">
        <v>37</v>
      </c>
    </row>
    <row r="29" spans="1:3">
      <c r="A29" s="102" t="s">
        <v>143</v>
      </c>
      <c r="B29" s="102" t="s">
        <v>82</v>
      </c>
      <c r="C29" s="103">
        <v>37</v>
      </c>
    </row>
    <row r="30" spans="1:3">
      <c r="A30" s="105" t="s">
        <v>163</v>
      </c>
      <c r="B30" s="105" t="s">
        <v>6</v>
      </c>
      <c r="C30" s="109">
        <v>2288</v>
      </c>
    </row>
    <row r="31" spans="1:3">
      <c r="A31" s="110" t="s">
        <v>161</v>
      </c>
      <c r="B31" s="110" t="s">
        <v>6</v>
      </c>
      <c r="C31" s="111">
        <v>688</v>
      </c>
    </row>
    <row r="32" spans="1:3">
      <c r="A32" s="110" t="s">
        <v>160</v>
      </c>
      <c r="B32" s="110" t="s">
        <v>6</v>
      </c>
      <c r="C32" s="111">
        <v>688</v>
      </c>
    </row>
    <row r="33" spans="1:3" ht="21.6">
      <c r="A33" s="110" t="s">
        <v>159</v>
      </c>
      <c r="B33" s="110" t="s">
        <v>6</v>
      </c>
      <c r="C33" s="111">
        <v>688</v>
      </c>
    </row>
    <row r="34" spans="1:3">
      <c r="A34" s="96" t="s">
        <v>920</v>
      </c>
      <c r="B34" s="96" t="s">
        <v>6</v>
      </c>
      <c r="C34" s="101">
        <v>621</v>
      </c>
    </row>
    <row r="35" spans="1:3">
      <c r="A35" s="102" t="s">
        <v>138</v>
      </c>
      <c r="B35" s="102" t="s">
        <v>82</v>
      </c>
      <c r="C35" s="103">
        <v>621</v>
      </c>
    </row>
    <row r="36" spans="1:3">
      <c r="A36" s="96" t="s">
        <v>919</v>
      </c>
      <c r="B36" s="96" t="s">
        <v>6</v>
      </c>
      <c r="C36" s="101">
        <v>50</v>
      </c>
    </row>
    <row r="37" spans="1:3">
      <c r="A37" s="102" t="s">
        <v>138</v>
      </c>
      <c r="B37" s="102" t="s">
        <v>82</v>
      </c>
      <c r="C37" s="103">
        <v>50</v>
      </c>
    </row>
    <row r="38" spans="1:3">
      <c r="A38" s="96" t="s">
        <v>918</v>
      </c>
      <c r="B38" s="96" t="s">
        <v>6</v>
      </c>
      <c r="C38" s="101">
        <v>17</v>
      </c>
    </row>
    <row r="39" spans="1:3">
      <c r="A39" s="102" t="s">
        <v>138</v>
      </c>
      <c r="B39" s="102" t="s">
        <v>82</v>
      </c>
      <c r="C39" s="103">
        <v>17</v>
      </c>
    </row>
    <row r="40" spans="1:3">
      <c r="A40" s="110" t="s">
        <v>158</v>
      </c>
      <c r="B40" s="110" t="s">
        <v>6</v>
      </c>
      <c r="C40" s="111">
        <v>1600</v>
      </c>
    </row>
    <row r="41" spans="1:3">
      <c r="A41" s="110" t="s">
        <v>157</v>
      </c>
      <c r="B41" s="110" t="s">
        <v>6</v>
      </c>
      <c r="C41" s="111">
        <v>1600</v>
      </c>
    </row>
    <row r="42" spans="1:3">
      <c r="A42" s="96" t="s">
        <v>917</v>
      </c>
      <c r="B42" s="96" t="s">
        <v>6</v>
      </c>
      <c r="C42" s="101">
        <v>1600</v>
      </c>
    </row>
    <row r="43" spans="1:3">
      <c r="A43" s="102" t="s">
        <v>143</v>
      </c>
      <c r="B43" s="102" t="s">
        <v>82</v>
      </c>
      <c r="C43" s="103">
        <v>310</v>
      </c>
    </row>
    <row r="44" spans="1:3">
      <c r="A44" s="102" t="s">
        <v>170</v>
      </c>
      <c r="B44" s="102" t="s">
        <v>102</v>
      </c>
      <c r="C44" s="103">
        <v>1290</v>
      </c>
    </row>
  </sheetData>
  <mergeCells count="6">
    <mergeCell ref="A1:C1"/>
    <mergeCell ref="A2:C2"/>
    <mergeCell ref="A3:C3"/>
    <mergeCell ref="A4:C4"/>
    <mergeCell ref="A6:A7"/>
    <mergeCell ref="B6:B7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36A40-657D-418E-8229-091FCBEFEC23}">
  <dimension ref="A1:IA315"/>
  <sheetViews>
    <sheetView workbookViewId="0">
      <pane xSplit="1" ySplit="7" topLeftCell="B8" activePane="bottomRight" state="frozen"/>
      <selection activeCell="H798" sqref="H798"/>
      <selection pane="topRight" activeCell="H798" sqref="H798"/>
      <selection pane="bottomLeft" activeCell="H798" sqref="H798"/>
      <selection pane="bottomRight" activeCell="L3" sqref="L3:O3"/>
    </sheetView>
  </sheetViews>
  <sheetFormatPr defaultColWidth="9.109375" defaultRowHeight="13.2"/>
  <cols>
    <col min="1" max="1" width="9.109375" style="35"/>
    <col min="2" max="2" width="41.44140625" style="11" customWidth="1"/>
    <col min="3" max="3" width="18" style="12" customWidth="1"/>
    <col min="4" max="4" width="14.6640625" style="12" customWidth="1"/>
    <col min="5" max="5" width="19.6640625" style="12" customWidth="1"/>
    <col min="6" max="6" width="8" style="12" customWidth="1"/>
    <col min="7" max="14" width="14.6640625" style="11" customWidth="1"/>
    <col min="15" max="15" width="13.6640625" style="11" customWidth="1"/>
    <col min="16" max="16384" width="9.109375" style="11"/>
  </cols>
  <sheetData>
    <row r="1" spans="1:16" customFormat="1" ht="13.95" customHeight="1">
      <c r="A1" s="35"/>
      <c r="B1" s="76"/>
      <c r="C1" s="76"/>
      <c r="L1" s="136" t="s">
        <v>463</v>
      </c>
      <c r="M1" s="135"/>
      <c r="N1" s="135"/>
      <c r="O1" s="135"/>
    </row>
    <row r="2" spans="1:16" customFormat="1" ht="13.95" customHeight="1">
      <c r="A2" s="35"/>
      <c r="B2" s="77"/>
      <c r="C2" s="77"/>
      <c r="L2" s="135" t="s">
        <v>134</v>
      </c>
      <c r="M2" s="135"/>
      <c r="N2" s="135"/>
      <c r="O2" s="135"/>
    </row>
    <row r="3" spans="1:16" customFormat="1" ht="13.95" customHeight="1">
      <c r="A3" s="35"/>
      <c r="B3" s="77"/>
      <c r="C3" s="77"/>
      <c r="L3" s="136" t="s">
        <v>978</v>
      </c>
      <c r="M3" s="135"/>
      <c r="N3" s="135"/>
      <c r="O3" s="135"/>
    </row>
    <row r="4" spans="1:16">
      <c r="A4" s="158" t="s">
        <v>877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6" spans="1:16">
      <c r="A6" s="57" t="s">
        <v>812</v>
      </c>
    </row>
    <row r="7" spans="1:16" s="33" customFormat="1" ht="25.95" customHeight="1">
      <c r="A7" s="34" t="s">
        <v>684</v>
      </c>
      <c r="B7" s="29" t="s">
        <v>683</v>
      </c>
      <c r="C7" s="31" t="s">
        <v>680</v>
      </c>
      <c r="D7" s="31" t="s">
        <v>679</v>
      </c>
      <c r="E7" s="31" t="s">
        <v>678</v>
      </c>
      <c r="F7" s="31" t="s">
        <v>677</v>
      </c>
      <c r="G7" s="29">
        <v>2024</v>
      </c>
      <c r="H7" s="29">
        <v>2025</v>
      </c>
      <c r="I7" s="29">
        <v>2026</v>
      </c>
      <c r="J7" s="29">
        <v>2027</v>
      </c>
      <c r="K7" s="29">
        <v>2028</v>
      </c>
      <c r="L7" s="29">
        <v>2029</v>
      </c>
      <c r="M7" s="29">
        <v>2030</v>
      </c>
      <c r="N7" s="30" t="s">
        <v>676</v>
      </c>
      <c r="O7" s="29" t="s">
        <v>675</v>
      </c>
    </row>
    <row r="8" spans="1:16" s="17" customFormat="1">
      <c r="A8" s="160">
        <v>1</v>
      </c>
      <c r="B8" s="159" t="s">
        <v>682</v>
      </c>
      <c r="C8" s="20" t="s">
        <v>674</v>
      </c>
      <c r="D8" s="20" t="s">
        <v>673</v>
      </c>
      <c r="E8" s="20" t="s">
        <v>467</v>
      </c>
      <c r="F8" s="20" t="s">
        <v>4</v>
      </c>
      <c r="G8" s="19">
        <v>1724.52</v>
      </c>
      <c r="H8" s="19">
        <v>1724.52</v>
      </c>
      <c r="I8" s="19">
        <v>1724.52</v>
      </c>
      <c r="J8" s="19">
        <v>1724.52</v>
      </c>
      <c r="K8" s="19">
        <v>1724.52</v>
      </c>
      <c r="L8" s="19">
        <v>1724.52</v>
      </c>
      <c r="M8" s="19">
        <v>840.73</v>
      </c>
      <c r="N8" s="19">
        <v>0</v>
      </c>
      <c r="O8" s="19">
        <v>11187.849999999997</v>
      </c>
      <c r="P8" s="18"/>
    </row>
    <row r="9" spans="1:16" s="13" customFormat="1">
      <c r="A9" s="160"/>
      <c r="B9" s="159"/>
      <c r="C9" s="16" t="s">
        <v>674</v>
      </c>
      <c r="D9" s="16" t="s">
        <v>673</v>
      </c>
      <c r="E9" s="16" t="s">
        <v>464</v>
      </c>
      <c r="F9" s="16" t="s">
        <v>4</v>
      </c>
      <c r="G9" s="15">
        <v>449.45</v>
      </c>
      <c r="H9" s="15">
        <v>356.12</v>
      </c>
      <c r="I9" s="15">
        <v>289.48</v>
      </c>
      <c r="J9" s="15">
        <v>222.64</v>
      </c>
      <c r="K9" s="15">
        <v>156.13</v>
      </c>
      <c r="L9" s="15">
        <v>88.89</v>
      </c>
      <c r="M9" s="15">
        <v>22.830000000000002</v>
      </c>
      <c r="N9" s="15">
        <v>0</v>
      </c>
      <c r="O9" s="15">
        <v>1585.5399999999997</v>
      </c>
      <c r="P9" s="14"/>
    </row>
    <row r="10" spans="1:16" s="13" customFormat="1">
      <c r="A10" s="160"/>
      <c r="B10" s="159"/>
      <c r="C10" s="16" t="s">
        <v>674</v>
      </c>
      <c r="D10" s="16" t="s">
        <v>673</v>
      </c>
      <c r="E10" s="16" t="s">
        <v>530</v>
      </c>
      <c r="F10" s="16" t="s">
        <v>4</v>
      </c>
      <c r="G10" s="15">
        <v>27.759999999999998</v>
      </c>
      <c r="H10" s="15">
        <v>23.32</v>
      </c>
      <c r="I10" s="15">
        <v>18.95</v>
      </c>
      <c r="J10" s="15">
        <v>14.58</v>
      </c>
      <c r="K10" s="15">
        <v>10.210000000000001</v>
      </c>
      <c r="L10" s="15">
        <v>5.82</v>
      </c>
      <c r="M10" s="15">
        <v>1.5</v>
      </c>
      <c r="N10" s="15">
        <v>0</v>
      </c>
      <c r="O10" s="15">
        <v>102.14000000000001</v>
      </c>
      <c r="P10" s="14"/>
    </row>
    <row r="11" spans="1:16" s="17" customFormat="1">
      <c r="A11" s="160">
        <v>2</v>
      </c>
      <c r="B11" s="159" t="s">
        <v>681</v>
      </c>
      <c r="C11" s="20" t="s">
        <v>672</v>
      </c>
      <c r="D11" s="20" t="s">
        <v>671</v>
      </c>
      <c r="E11" s="20" t="s">
        <v>467</v>
      </c>
      <c r="F11" s="20" t="s">
        <v>4</v>
      </c>
      <c r="G11" s="19">
        <v>4439.3599999999997</v>
      </c>
      <c r="H11" s="19">
        <v>4439.3599999999997</v>
      </c>
      <c r="I11" s="19">
        <v>4439.3599999999997</v>
      </c>
      <c r="J11" s="19">
        <v>4439.3599999999997</v>
      </c>
      <c r="K11" s="19">
        <v>4439.3599999999997</v>
      </c>
      <c r="L11" s="19">
        <v>4439.3599999999997</v>
      </c>
      <c r="M11" s="19">
        <v>3329.5199999999995</v>
      </c>
      <c r="N11" s="19">
        <v>0</v>
      </c>
      <c r="O11" s="19">
        <v>29965.68</v>
      </c>
      <c r="P11" s="18"/>
    </row>
    <row r="12" spans="1:16" s="13" customFormat="1">
      <c r="A12" s="160"/>
      <c r="B12" s="159"/>
      <c r="C12" s="16" t="s">
        <v>672</v>
      </c>
      <c r="D12" s="16" t="s">
        <v>671</v>
      </c>
      <c r="E12" s="16" t="s">
        <v>464</v>
      </c>
      <c r="F12" s="16" t="s">
        <v>4</v>
      </c>
      <c r="G12" s="15">
        <v>1230.95</v>
      </c>
      <c r="H12" s="15">
        <v>961.91000000000008</v>
      </c>
      <c r="I12" s="15">
        <v>790.34</v>
      </c>
      <c r="J12" s="15">
        <v>618.29</v>
      </c>
      <c r="K12" s="15">
        <v>447.16</v>
      </c>
      <c r="L12" s="15">
        <v>273.93</v>
      </c>
      <c r="M12" s="15">
        <v>102</v>
      </c>
      <c r="N12" s="15">
        <v>0</v>
      </c>
      <c r="O12" s="15">
        <v>4424.5800000000008</v>
      </c>
      <c r="P12" s="14"/>
    </row>
    <row r="13" spans="1:16" s="13" customFormat="1">
      <c r="A13" s="160"/>
      <c r="B13" s="159"/>
      <c r="C13" s="16" t="s">
        <v>672</v>
      </c>
      <c r="D13" s="16" t="s">
        <v>671</v>
      </c>
      <c r="E13" s="16" t="s">
        <v>530</v>
      </c>
      <c r="F13" s="16" t="s">
        <v>4</v>
      </c>
      <c r="G13" s="15">
        <v>74.39</v>
      </c>
      <c r="H13" s="15">
        <v>62.949999999999996</v>
      </c>
      <c r="I13" s="15">
        <v>51.71</v>
      </c>
      <c r="J13" s="15">
        <v>40.47</v>
      </c>
      <c r="K13" s="15">
        <v>29.27</v>
      </c>
      <c r="L13" s="15">
        <v>17.920000000000002</v>
      </c>
      <c r="M13" s="15">
        <v>6.660000000000001</v>
      </c>
      <c r="N13" s="15">
        <v>0</v>
      </c>
      <c r="O13" s="15">
        <v>283.37</v>
      </c>
      <c r="P13" s="14"/>
    </row>
    <row r="14" spans="1:16" s="17" customFormat="1">
      <c r="A14" s="161">
        <v>3</v>
      </c>
      <c r="B14" s="159" t="s">
        <v>685</v>
      </c>
      <c r="C14" s="20" t="s">
        <v>670</v>
      </c>
      <c r="D14" s="20" t="s">
        <v>669</v>
      </c>
      <c r="E14" s="20" t="s">
        <v>467</v>
      </c>
      <c r="F14" s="20" t="s">
        <v>4</v>
      </c>
      <c r="G14" s="19">
        <v>4080.8</v>
      </c>
      <c r="H14" s="19">
        <v>4080.8</v>
      </c>
      <c r="I14" s="19">
        <v>4080.8</v>
      </c>
      <c r="J14" s="19">
        <v>4080.8</v>
      </c>
      <c r="K14" s="19">
        <v>4080.8</v>
      </c>
      <c r="L14" s="19">
        <v>4080.8</v>
      </c>
      <c r="M14" s="19">
        <v>4080.8</v>
      </c>
      <c r="N14" s="19">
        <v>10201.93</v>
      </c>
      <c r="O14" s="19">
        <v>38767.53</v>
      </c>
      <c r="P14" s="18"/>
    </row>
    <row r="15" spans="1:16" s="13" customFormat="1">
      <c r="A15" s="162"/>
      <c r="B15" s="159"/>
      <c r="C15" s="16" t="s">
        <v>670</v>
      </c>
      <c r="D15" s="16" t="s">
        <v>669</v>
      </c>
      <c r="E15" s="16" t="s">
        <v>464</v>
      </c>
      <c r="F15" s="16" t="s">
        <v>4</v>
      </c>
      <c r="G15" s="15">
        <v>1477.54</v>
      </c>
      <c r="H15" s="15">
        <v>1318.8600000000001</v>
      </c>
      <c r="I15" s="15">
        <v>1161.1400000000001</v>
      </c>
      <c r="J15" s="15">
        <v>1002.9699999999999</v>
      </c>
      <c r="K15" s="15">
        <v>846.8900000000001</v>
      </c>
      <c r="L15" s="15">
        <v>686.43999999999994</v>
      </c>
      <c r="M15" s="15">
        <v>528.38</v>
      </c>
      <c r="N15" s="15">
        <v>636.19000000000017</v>
      </c>
      <c r="O15" s="15">
        <v>7658.41</v>
      </c>
      <c r="P15" s="14"/>
    </row>
    <row r="16" spans="1:16" s="13" customFormat="1">
      <c r="A16" s="163"/>
      <c r="B16" s="159"/>
      <c r="C16" s="16" t="s">
        <v>670</v>
      </c>
      <c r="D16" s="16" t="s">
        <v>669</v>
      </c>
      <c r="E16" s="16" t="s">
        <v>530</v>
      </c>
      <c r="F16" s="16" t="s">
        <v>4</v>
      </c>
      <c r="G16" s="15">
        <v>96.92</v>
      </c>
      <c r="H16" s="15">
        <v>86.32</v>
      </c>
      <c r="I16" s="15">
        <v>76.009999999999991</v>
      </c>
      <c r="J16" s="15">
        <v>65.64</v>
      </c>
      <c r="K16" s="15">
        <v>55.43</v>
      </c>
      <c r="L16" s="15">
        <v>44.940000000000005</v>
      </c>
      <c r="M16" s="15">
        <v>34.6</v>
      </c>
      <c r="N16" s="15">
        <v>41.640000000000008</v>
      </c>
      <c r="O16" s="15">
        <v>501.5</v>
      </c>
      <c r="P16" s="14"/>
    </row>
    <row r="17" spans="1:16" s="17" customFormat="1">
      <c r="A17" s="161">
        <v>4</v>
      </c>
      <c r="B17" s="167" t="s">
        <v>686</v>
      </c>
      <c r="C17" s="20" t="s">
        <v>668</v>
      </c>
      <c r="D17" s="20" t="s">
        <v>667</v>
      </c>
      <c r="E17" s="20" t="s">
        <v>467</v>
      </c>
      <c r="F17" s="20" t="s">
        <v>4</v>
      </c>
      <c r="G17" s="19">
        <v>1820</v>
      </c>
      <c r="H17" s="19">
        <v>1820</v>
      </c>
      <c r="I17" s="19">
        <v>1820</v>
      </c>
      <c r="J17" s="19">
        <v>1820</v>
      </c>
      <c r="K17" s="19">
        <v>1820</v>
      </c>
      <c r="L17" s="19">
        <v>1820</v>
      </c>
      <c r="M17" s="19">
        <v>1820</v>
      </c>
      <c r="N17" s="19">
        <v>6370</v>
      </c>
      <c r="O17" s="19">
        <v>19110</v>
      </c>
      <c r="P17" s="18"/>
    </row>
    <row r="18" spans="1:16" s="13" customFormat="1">
      <c r="A18" s="162"/>
      <c r="B18" s="168"/>
      <c r="C18" s="16" t="s">
        <v>668</v>
      </c>
      <c r="D18" s="16" t="s">
        <v>667</v>
      </c>
      <c r="E18" s="16" t="s">
        <v>464</v>
      </c>
      <c r="F18" s="16" t="s">
        <v>4</v>
      </c>
      <c r="G18" s="15">
        <v>729.65</v>
      </c>
      <c r="H18" s="15">
        <v>658.7</v>
      </c>
      <c r="I18" s="15">
        <v>588.36</v>
      </c>
      <c r="J18" s="15">
        <v>517.79999999999995</v>
      </c>
      <c r="K18" s="15">
        <v>448.38</v>
      </c>
      <c r="L18" s="15">
        <v>376.64000000000004</v>
      </c>
      <c r="M18" s="15">
        <v>306.15999999999997</v>
      </c>
      <c r="N18" s="15">
        <v>519.69999999999902</v>
      </c>
      <c r="O18" s="15">
        <v>4145.3899999999994</v>
      </c>
      <c r="P18" s="14"/>
    </row>
    <row r="19" spans="1:16" s="13" customFormat="1">
      <c r="A19" s="163"/>
      <c r="B19" s="169"/>
      <c r="C19" s="16" t="s">
        <v>668</v>
      </c>
      <c r="D19" s="16" t="s">
        <v>667</v>
      </c>
      <c r="E19" s="16" t="s">
        <v>530</v>
      </c>
      <c r="F19" s="16" t="s">
        <v>4</v>
      </c>
      <c r="G19" s="15">
        <v>47.84</v>
      </c>
      <c r="H19" s="15">
        <v>43.11</v>
      </c>
      <c r="I19" s="15">
        <v>38.5</v>
      </c>
      <c r="J19" s="15">
        <v>33.879999999999995</v>
      </c>
      <c r="K19" s="15">
        <v>29.350000000000005</v>
      </c>
      <c r="L19" s="15">
        <v>24.65</v>
      </c>
      <c r="M19" s="15">
        <v>20.040000000000003</v>
      </c>
      <c r="N19" s="15">
        <v>33.999999999999957</v>
      </c>
      <c r="O19" s="15">
        <v>271.36999999999995</v>
      </c>
      <c r="P19" s="14"/>
    </row>
    <row r="20" spans="1:16" s="17" customFormat="1">
      <c r="A20" s="161">
        <v>5</v>
      </c>
      <c r="B20" s="167" t="s">
        <v>687</v>
      </c>
      <c r="C20" s="20" t="s">
        <v>666</v>
      </c>
      <c r="D20" s="20" t="s">
        <v>665</v>
      </c>
      <c r="E20" s="20" t="s">
        <v>467</v>
      </c>
      <c r="F20" s="20" t="s">
        <v>4</v>
      </c>
      <c r="G20" s="19">
        <v>5828</v>
      </c>
      <c r="H20" s="19">
        <v>5828</v>
      </c>
      <c r="I20" s="19">
        <v>5828</v>
      </c>
      <c r="J20" s="19">
        <v>5828</v>
      </c>
      <c r="K20" s="19">
        <v>5828</v>
      </c>
      <c r="L20" s="19">
        <v>5828</v>
      </c>
      <c r="M20" s="19">
        <v>2914</v>
      </c>
      <c r="N20" s="19">
        <v>0</v>
      </c>
      <c r="O20" s="19">
        <v>37882</v>
      </c>
      <c r="P20" s="18"/>
    </row>
    <row r="21" spans="1:16" s="13" customFormat="1">
      <c r="A21" s="162"/>
      <c r="B21" s="168"/>
      <c r="C21" s="16" t="s">
        <v>666</v>
      </c>
      <c r="D21" s="16" t="s">
        <v>665</v>
      </c>
      <c r="E21" s="16" t="s">
        <v>464</v>
      </c>
      <c r="F21" s="16" t="s">
        <v>4</v>
      </c>
      <c r="G21" s="15">
        <v>1385.47</v>
      </c>
      <c r="H21" s="15">
        <v>1206.3699999999999</v>
      </c>
      <c r="I21" s="15">
        <v>981.1099999999999</v>
      </c>
      <c r="J21" s="15">
        <v>755.24</v>
      </c>
      <c r="K21" s="15">
        <v>530.44000000000005</v>
      </c>
      <c r="L21" s="15">
        <v>303.16999999999996</v>
      </c>
      <c r="M21" s="15">
        <v>70.190000000000012</v>
      </c>
      <c r="N21" s="15">
        <v>0</v>
      </c>
      <c r="O21" s="15">
        <v>5231.9900000000007</v>
      </c>
      <c r="P21" s="14"/>
    </row>
    <row r="22" spans="1:16" s="13" customFormat="1">
      <c r="A22" s="163"/>
      <c r="B22" s="169"/>
      <c r="C22" s="16" t="s">
        <v>666</v>
      </c>
      <c r="D22" s="16" t="s">
        <v>665</v>
      </c>
      <c r="E22" s="16" t="s">
        <v>530</v>
      </c>
      <c r="F22" s="16" t="s">
        <v>4</v>
      </c>
      <c r="G22" s="15">
        <v>93.98</v>
      </c>
      <c r="H22" s="15">
        <v>78.960000000000008</v>
      </c>
      <c r="I22" s="15">
        <v>64.199999999999989</v>
      </c>
      <c r="J22" s="15">
        <v>49.41</v>
      </c>
      <c r="K22" s="15">
        <v>34.709999999999994</v>
      </c>
      <c r="L22" s="15">
        <v>19.86</v>
      </c>
      <c r="M22" s="15">
        <v>4.59</v>
      </c>
      <c r="N22" s="15">
        <v>0</v>
      </c>
      <c r="O22" s="15">
        <v>345.71000000000004</v>
      </c>
      <c r="P22" s="14"/>
    </row>
    <row r="23" spans="1:16" s="17" customFormat="1">
      <c r="A23" s="161">
        <v>6</v>
      </c>
      <c r="B23" s="167" t="s">
        <v>688</v>
      </c>
      <c r="C23" s="20" t="s">
        <v>664</v>
      </c>
      <c r="D23" s="20" t="s">
        <v>663</v>
      </c>
      <c r="E23" s="20" t="s">
        <v>467</v>
      </c>
      <c r="F23" s="20" t="s">
        <v>4</v>
      </c>
      <c r="G23" s="19">
        <v>4792</v>
      </c>
      <c r="H23" s="19">
        <v>4792</v>
      </c>
      <c r="I23" s="19">
        <v>4792</v>
      </c>
      <c r="J23" s="19">
        <v>4792</v>
      </c>
      <c r="K23" s="19">
        <v>4792</v>
      </c>
      <c r="L23" s="19">
        <v>4792</v>
      </c>
      <c r="M23" s="19">
        <v>4792</v>
      </c>
      <c r="N23" s="19">
        <v>69484</v>
      </c>
      <c r="O23" s="19">
        <v>103028</v>
      </c>
      <c r="P23" s="18"/>
    </row>
    <row r="24" spans="1:16" s="13" customFormat="1">
      <c r="A24" s="162"/>
      <c r="B24" s="168"/>
      <c r="C24" s="16" t="s">
        <v>664</v>
      </c>
      <c r="D24" s="16" t="s">
        <v>663</v>
      </c>
      <c r="E24" s="16" t="s">
        <v>464</v>
      </c>
      <c r="F24" s="16" t="s">
        <v>4</v>
      </c>
      <c r="G24" s="15">
        <v>4064.3900000000003</v>
      </c>
      <c r="H24" s="15">
        <v>3775.87</v>
      </c>
      <c r="I24" s="15">
        <v>3590.65</v>
      </c>
      <c r="J24" s="15">
        <v>3404.9500000000003</v>
      </c>
      <c r="K24" s="15">
        <v>3227.74</v>
      </c>
      <c r="L24" s="15">
        <v>3033.23</v>
      </c>
      <c r="M24" s="15">
        <v>2847.64</v>
      </c>
      <c r="N24" s="15">
        <v>20463.320000000011</v>
      </c>
      <c r="O24" s="15">
        <v>44407.790000000015</v>
      </c>
      <c r="P24" s="14"/>
    </row>
    <row r="25" spans="1:16" s="13" customFormat="1">
      <c r="A25" s="163"/>
      <c r="B25" s="169"/>
      <c r="C25" s="16" t="s">
        <v>664</v>
      </c>
      <c r="D25" s="16" t="s">
        <v>663</v>
      </c>
      <c r="E25" s="16" t="s">
        <v>530</v>
      </c>
      <c r="F25" s="16" t="s">
        <v>4</v>
      </c>
      <c r="G25" s="15">
        <v>259.96999999999997</v>
      </c>
      <c r="H25" s="15">
        <v>247.11999999999998</v>
      </c>
      <c r="I25" s="15">
        <v>235</v>
      </c>
      <c r="J25" s="15">
        <v>222.83</v>
      </c>
      <c r="K25" s="15">
        <v>211.23000000000002</v>
      </c>
      <c r="L25" s="15">
        <v>198.52</v>
      </c>
      <c r="M25" s="15">
        <v>186.36</v>
      </c>
      <c r="N25" s="15">
        <v>1339.2499999999995</v>
      </c>
      <c r="O25" s="15">
        <v>2900.2799999999993</v>
      </c>
      <c r="P25" s="14"/>
    </row>
    <row r="26" spans="1:16" s="17" customFormat="1">
      <c r="A26" s="161">
        <v>7</v>
      </c>
      <c r="B26" s="167" t="s">
        <v>689</v>
      </c>
      <c r="C26" s="20" t="s">
        <v>662</v>
      </c>
      <c r="D26" s="20" t="s">
        <v>661</v>
      </c>
      <c r="E26" s="20" t="s">
        <v>467</v>
      </c>
      <c r="F26" s="20" t="s">
        <v>4</v>
      </c>
      <c r="G26" s="19">
        <v>4584</v>
      </c>
      <c r="H26" s="19">
        <v>4584</v>
      </c>
      <c r="I26" s="19">
        <v>4584</v>
      </c>
      <c r="J26" s="19">
        <v>4584</v>
      </c>
      <c r="K26" s="19">
        <v>4584</v>
      </c>
      <c r="L26" s="19">
        <v>4584</v>
      </c>
      <c r="M26" s="19">
        <v>3438</v>
      </c>
      <c r="N26" s="19">
        <v>0</v>
      </c>
      <c r="O26" s="19">
        <v>30942</v>
      </c>
      <c r="P26" s="18"/>
    </row>
    <row r="27" spans="1:16" s="13" customFormat="1">
      <c r="A27" s="162"/>
      <c r="B27" s="168"/>
      <c r="C27" s="16" t="s">
        <v>662</v>
      </c>
      <c r="D27" s="16" t="s">
        <v>661</v>
      </c>
      <c r="E27" s="16" t="s">
        <v>464</v>
      </c>
      <c r="F27" s="16" t="s">
        <v>4</v>
      </c>
      <c r="G27" s="15">
        <v>1295.22</v>
      </c>
      <c r="H27" s="15">
        <v>993.25</v>
      </c>
      <c r="I27" s="15">
        <v>816.1</v>
      </c>
      <c r="J27" s="15">
        <v>638.41000000000008</v>
      </c>
      <c r="K27" s="15">
        <v>461.72</v>
      </c>
      <c r="L27" s="15">
        <v>282.86</v>
      </c>
      <c r="M27" s="15">
        <v>105.32</v>
      </c>
      <c r="N27" s="15">
        <v>0</v>
      </c>
      <c r="O27" s="15">
        <v>4592.8800000000019</v>
      </c>
      <c r="P27" s="14"/>
    </row>
    <row r="28" spans="1:16" s="13" customFormat="1">
      <c r="A28" s="163"/>
      <c r="B28" s="169"/>
      <c r="C28" s="16" t="s">
        <v>662</v>
      </c>
      <c r="D28" s="16" t="s">
        <v>661</v>
      </c>
      <c r="E28" s="16" t="s">
        <v>530</v>
      </c>
      <c r="F28" s="16" t="s">
        <v>4</v>
      </c>
      <c r="G28" s="15">
        <v>76.83</v>
      </c>
      <c r="H28" s="15">
        <v>65.010000000000005</v>
      </c>
      <c r="I28" s="15">
        <v>53.4</v>
      </c>
      <c r="J28" s="15">
        <v>41.76</v>
      </c>
      <c r="K28" s="15">
        <v>30.23</v>
      </c>
      <c r="L28" s="15">
        <v>18.509999999999998</v>
      </c>
      <c r="M28" s="15">
        <v>6.89</v>
      </c>
      <c r="N28" s="15">
        <v>0</v>
      </c>
      <c r="O28" s="15">
        <v>292.63</v>
      </c>
      <c r="P28" s="14"/>
    </row>
    <row r="29" spans="1:16" s="17" customFormat="1">
      <c r="A29" s="161">
        <v>8</v>
      </c>
      <c r="B29" s="167" t="s">
        <v>698</v>
      </c>
      <c r="C29" s="20" t="s">
        <v>660</v>
      </c>
      <c r="D29" s="20" t="s">
        <v>659</v>
      </c>
      <c r="E29" s="20" t="s">
        <v>467</v>
      </c>
      <c r="F29" s="20" t="s">
        <v>4</v>
      </c>
      <c r="G29" s="19">
        <v>4480</v>
      </c>
      <c r="H29" s="19">
        <v>4480</v>
      </c>
      <c r="I29" s="19">
        <v>4480</v>
      </c>
      <c r="J29" s="19">
        <v>4480</v>
      </c>
      <c r="K29" s="19">
        <v>4480</v>
      </c>
      <c r="L29" s="19">
        <v>4480</v>
      </c>
      <c r="M29" s="19">
        <v>4480</v>
      </c>
      <c r="N29" s="19">
        <v>1120</v>
      </c>
      <c r="O29" s="19">
        <v>32480</v>
      </c>
      <c r="P29" s="18"/>
    </row>
    <row r="30" spans="1:16" s="13" customFormat="1">
      <c r="A30" s="162"/>
      <c r="B30" s="168"/>
      <c r="C30" s="16" t="s">
        <v>660</v>
      </c>
      <c r="D30" s="16" t="s">
        <v>659</v>
      </c>
      <c r="E30" s="16" t="s">
        <v>464</v>
      </c>
      <c r="F30" s="16" t="s">
        <v>4</v>
      </c>
      <c r="G30" s="15">
        <v>1212.8600000000001</v>
      </c>
      <c r="H30" s="15">
        <v>1057.48</v>
      </c>
      <c r="I30" s="15">
        <v>884.31999999999994</v>
      </c>
      <c r="J30" s="15">
        <v>710.7</v>
      </c>
      <c r="K30" s="15">
        <v>538.24</v>
      </c>
      <c r="L30" s="15">
        <v>363.18999999999994</v>
      </c>
      <c r="M30" s="15">
        <v>189.67000000000002</v>
      </c>
      <c r="N30" s="15">
        <v>26.390000000000271</v>
      </c>
      <c r="O30" s="15">
        <v>4982.8500000000004</v>
      </c>
      <c r="P30" s="14"/>
    </row>
    <row r="31" spans="1:16" s="13" customFormat="1">
      <c r="A31" s="163"/>
      <c r="B31" s="169"/>
      <c r="C31" s="16" t="s">
        <v>660</v>
      </c>
      <c r="D31" s="16" t="s">
        <v>659</v>
      </c>
      <c r="E31" s="16" t="s">
        <v>530</v>
      </c>
      <c r="F31" s="16" t="s">
        <v>4</v>
      </c>
      <c r="G31" s="15">
        <v>80.77000000000001</v>
      </c>
      <c r="H31" s="15">
        <v>69.210000000000008</v>
      </c>
      <c r="I31" s="15">
        <v>57.879999999999995</v>
      </c>
      <c r="J31" s="15">
        <v>46.51</v>
      </c>
      <c r="K31" s="15">
        <v>35.230000000000004</v>
      </c>
      <c r="L31" s="15">
        <v>23.770000000000003</v>
      </c>
      <c r="M31" s="15">
        <v>12.41</v>
      </c>
      <c r="N31" s="15">
        <v>1.7199999999999882</v>
      </c>
      <c r="O31" s="15">
        <v>327.5</v>
      </c>
      <c r="P31" s="14"/>
    </row>
    <row r="32" spans="1:16" s="17" customFormat="1">
      <c r="A32" s="161">
        <v>9</v>
      </c>
      <c r="B32" s="167" t="s">
        <v>696</v>
      </c>
      <c r="C32" s="20" t="s">
        <v>658</v>
      </c>
      <c r="D32" s="20" t="s">
        <v>657</v>
      </c>
      <c r="E32" s="20" t="s">
        <v>467</v>
      </c>
      <c r="F32" s="20" t="s">
        <v>4</v>
      </c>
      <c r="G32" s="19">
        <v>4436</v>
      </c>
      <c r="H32" s="19">
        <v>4436</v>
      </c>
      <c r="I32" s="19">
        <v>4436</v>
      </c>
      <c r="J32" s="19">
        <v>4436</v>
      </c>
      <c r="K32" s="19">
        <v>4436</v>
      </c>
      <c r="L32" s="19">
        <v>4436</v>
      </c>
      <c r="M32" s="19">
        <v>4436</v>
      </c>
      <c r="N32" s="19">
        <v>1109</v>
      </c>
      <c r="O32" s="19">
        <v>32161</v>
      </c>
      <c r="P32" s="18"/>
    </row>
    <row r="33" spans="1:16" s="13" customFormat="1">
      <c r="A33" s="162"/>
      <c r="B33" s="168"/>
      <c r="C33" s="16" t="s">
        <v>658</v>
      </c>
      <c r="D33" s="16" t="s">
        <v>657</v>
      </c>
      <c r="E33" s="16" t="s">
        <v>464</v>
      </c>
      <c r="F33" s="16" t="s">
        <v>4</v>
      </c>
      <c r="G33" s="15">
        <v>1195.99</v>
      </c>
      <c r="H33" s="15">
        <v>1047.0900000000001</v>
      </c>
      <c r="I33" s="15">
        <v>875.63</v>
      </c>
      <c r="J33" s="15">
        <v>703.71</v>
      </c>
      <c r="K33" s="15">
        <v>532.96</v>
      </c>
      <c r="L33" s="15">
        <v>359.62</v>
      </c>
      <c r="M33" s="15">
        <v>187.82</v>
      </c>
      <c r="N33" s="15">
        <v>26.119999999998583</v>
      </c>
      <c r="O33" s="15">
        <v>4928.9399999999987</v>
      </c>
      <c r="P33" s="14"/>
    </row>
    <row r="34" spans="1:16" s="13" customFormat="1">
      <c r="A34" s="163"/>
      <c r="B34" s="169"/>
      <c r="C34" s="16" t="s">
        <v>658</v>
      </c>
      <c r="D34" s="16" t="s">
        <v>657</v>
      </c>
      <c r="E34" s="16" t="s">
        <v>530</v>
      </c>
      <c r="F34" s="16" t="s">
        <v>4</v>
      </c>
      <c r="G34" s="15">
        <v>79.97</v>
      </c>
      <c r="H34" s="15">
        <v>68.529999999999987</v>
      </c>
      <c r="I34" s="15">
        <v>57.31</v>
      </c>
      <c r="J34" s="15">
        <v>46.06</v>
      </c>
      <c r="K34" s="15">
        <v>34.880000000000003</v>
      </c>
      <c r="L34" s="15">
        <v>23.54</v>
      </c>
      <c r="M34" s="15">
        <v>12.280000000000001</v>
      </c>
      <c r="N34" s="15">
        <v>1.7099999999999085</v>
      </c>
      <c r="O34" s="15">
        <v>324.27999999999992</v>
      </c>
      <c r="P34" s="14"/>
    </row>
    <row r="35" spans="1:16" s="17" customFormat="1" ht="29.4" customHeight="1">
      <c r="A35" s="161">
        <v>10</v>
      </c>
      <c r="B35" s="164" t="s">
        <v>694</v>
      </c>
      <c r="C35" s="20" t="s">
        <v>656</v>
      </c>
      <c r="D35" s="20" t="s">
        <v>655</v>
      </c>
      <c r="E35" s="20" t="s">
        <v>467</v>
      </c>
      <c r="F35" s="20" t="s">
        <v>4</v>
      </c>
      <c r="G35" s="19">
        <v>9460</v>
      </c>
      <c r="H35" s="19">
        <v>9460</v>
      </c>
      <c r="I35" s="19">
        <v>9460</v>
      </c>
      <c r="J35" s="19">
        <v>9460</v>
      </c>
      <c r="K35" s="19">
        <v>4730</v>
      </c>
      <c r="L35" s="19">
        <v>0</v>
      </c>
      <c r="M35" s="19">
        <v>0</v>
      </c>
      <c r="N35" s="19">
        <v>0</v>
      </c>
      <c r="O35" s="19">
        <v>42570</v>
      </c>
      <c r="P35" s="18"/>
    </row>
    <row r="36" spans="1:16" s="13" customFormat="1">
      <c r="A36" s="162"/>
      <c r="B36" s="165"/>
      <c r="C36" s="16" t="s">
        <v>656</v>
      </c>
      <c r="D36" s="16" t="s">
        <v>655</v>
      </c>
      <c r="E36" s="16" t="s">
        <v>464</v>
      </c>
      <c r="F36" s="16" t="s">
        <v>4</v>
      </c>
      <c r="G36" s="15">
        <v>1619.62</v>
      </c>
      <c r="H36" s="15">
        <v>1225.4000000000001</v>
      </c>
      <c r="I36" s="15">
        <v>859.77</v>
      </c>
      <c r="J36" s="15">
        <v>493.13</v>
      </c>
      <c r="K36" s="15">
        <v>121.71</v>
      </c>
      <c r="L36" s="15">
        <v>0</v>
      </c>
      <c r="M36" s="15">
        <v>0</v>
      </c>
      <c r="N36" s="15">
        <v>0</v>
      </c>
      <c r="O36" s="15">
        <v>4319.63</v>
      </c>
      <c r="P36" s="14"/>
    </row>
    <row r="37" spans="1:16" s="13" customFormat="1">
      <c r="A37" s="163"/>
      <c r="B37" s="166"/>
      <c r="C37" s="16" t="s">
        <v>656</v>
      </c>
      <c r="D37" s="16" t="s">
        <v>655</v>
      </c>
      <c r="E37" s="16" t="s">
        <v>530</v>
      </c>
      <c r="F37" s="16" t="s">
        <v>4</v>
      </c>
      <c r="G37" s="15">
        <v>104.44</v>
      </c>
      <c r="H37" s="15">
        <v>80.199999999999989</v>
      </c>
      <c r="I37" s="15">
        <v>56.25</v>
      </c>
      <c r="J37" s="15">
        <v>32.26</v>
      </c>
      <c r="K37" s="15">
        <v>7.96</v>
      </c>
      <c r="L37" s="15">
        <v>0</v>
      </c>
      <c r="M37" s="15">
        <v>0</v>
      </c>
      <c r="N37" s="15">
        <v>0</v>
      </c>
      <c r="O37" s="15">
        <v>281.11</v>
      </c>
      <c r="P37" s="14"/>
    </row>
    <row r="38" spans="1:16" s="17" customFormat="1" ht="15" customHeight="1">
      <c r="A38" s="161">
        <v>11</v>
      </c>
      <c r="B38" s="164" t="s">
        <v>695</v>
      </c>
      <c r="C38" s="20" t="s">
        <v>654</v>
      </c>
      <c r="D38" s="20" t="s">
        <v>653</v>
      </c>
      <c r="E38" s="20" t="s">
        <v>467</v>
      </c>
      <c r="F38" s="20" t="s">
        <v>4</v>
      </c>
      <c r="G38" s="19">
        <v>4988</v>
      </c>
      <c r="H38" s="19">
        <v>4988</v>
      </c>
      <c r="I38" s="19">
        <v>2494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12470</v>
      </c>
      <c r="P38" s="18"/>
    </row>
    <row r="39" spans="1:16" s="13" customFormat="1">
      <c r="A39" s="162"/>
      <c r="B39" s="165"/>
      <c r="C39" s="16" t="s">
        <v>654</v>
      </c>
      <c r="D39" s="16" t="s">
        <v>653</v>
      </c>
      <c r="E39" s="16" t="s">
        <v>464</v>
      </c>
      <c r="F39" s="16" t="s">
        <v>4</v>
      </c>
      <c r="G39" s="15">
        <v>460.96999999999997</v>
      </c>
      <c r="H39" s="15">
        <v>259.75</v>
      </c>
      <c r="I39" s="15">
        <v>63.910000000000011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784.63</v>
      </c>
      <c r="P39" s="14"/>
    </row>
    <row r="40" spans="1:16" s="13" customFormat="1">
      <c r="A40" s="163"/>
      <c r="B40" s="166"/>
      <c r="C40" s="16" t="s">
        <v>654</v>
      </c>
      <c r="D40" s="16" t="s">
        <v>653</v>
      </c>
      <c r="E40" s="16" t="s">
        <v>530</v>
      </c>
      <c r="F40" s="16" t="s">
        <v>4</v>
      </c>
      <c r="G40" s="15">
        <v>29.720000000000002</v>
      </c>
      <c r="H40" s="15">
        <v>16.989999999999998</v>
      </c>
      <c r="I40" s="15">
        <v>4.17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50.88000000000001</v>
      </c>
      <c r="P40" s="14"/>
    </row>
    <row r="41" spans="1:16" s="17" customFormat="1" ht="41.4" customHeight="1">
      <c r="A41" s="161">
        <v>12</v>
      </c>
      <c r="B41" s="164" t="s">
        <v>692</v>
      </c>
      <c r="C41" s="20" t="s">
        <v>652</v>
      </c>
      <c r="D41" s="20" t="s">
        <v>651</v>
      </c>
      <c r="E41" s="20" t="s">
        <v>467</v>
      </c>
      <c r="F41" s="20" t="s">
        <v>4</v>
      </c>
      <c r="G41" s="19">
        <v>4996</v>
      </c>
      <c r="H41" s="19">
        <v>4996</v>
      </c>
      <c r="I41" s="19">
        <v>2498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12490</v>
      </c>
      <c r="P41" s="18"/>
    </row>
    <row r="42" spans="1:16" s="13" customFormat="1">
      <c r="A42" s="162"/>
      <c r="B42" s="165"/>
      <c r="C42" s="16" t="s">
        <v>652</v>
      </c>
      <c r="D42" s="16" t="s">
        <v>651</v>
      </c>
      <c r="E42" s="16" t="s">
        <v>464</v>
      </c>
      <c r="F42" s="16" t="s">
        <v>4</v>
      </c>
      <c r="G42" s="15">
        <v>475.75</v>
      </c>
      <c r="H42" s="15">
        <v>260.16000000000003</v>
      </c>
      <c r="I42" s="15">
        <v>68.39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804.30000000000007</v>
      </c>
      <c r="P42" s="14"/>
    </row>
    <row r="43" spans="1:16" s="13" customFormat="1">
      <c r="A43" s="163"/>
      <c r="B43" s="166"/>
      <c r="C43" s="16" t="s">
        <v>652</v>
      </c>
      <c r="D43" s="16" t="s">
        <v>651</v>
      </c>
      <c r="E43" s="16" t="s">
        <v>530</v>
      </c>
      <c r="F43" s="16" t="s">
        <v>4</v>
      </c>
      <c r="G43" s="15">
        <v>29.759999999999998</v>
      </c>
      <c r="H43" s="15">
        <v>17.02</v>
      </c>
      <c r="I43" s="15">
        <v>4.46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51.239999999999995</v>
      </c>
      <c r="P43" s="14"/>
    </row>
    <row r="44" spans="1:16" s="17" customFormat="1">
      <c r="A44" s="161">
        <v>13</v>
      </c>
      <c r="B44" s="164" t="s">
        <v>701</v>
      </c>
      <c r="C44" s="20" t="s">
        <v>650</v>
      </c>
      <c r="D44" s="20" t="s">
        <v>649</v>
      </c>
      <c r="E44" s="20" t="s">
        <v>467</v>
      </c>
      <c r="F44" s="20" t="s">
        <v>4</v>
      </c>
      <c r="G44" s="19">
        <v>9656</v>
      </c>
      <c r="H44" s="19">
        <v>9656</v>
      </c>
      <c r="I44" s="19">
        <v>9656</v>
      </c>
      <c r="J44" s="19">
        <v>9656</v>
      </c>
      <c r="K44" s="19">
        <v>9656</v>
      </c>
      <c r="L44" s="19">
        <v>9656</v>
      </c>
      <c r="M44" s="19">
        <v>9656</v>
      </c>
      <c r="N44" s="19">
        <v>55522</v>
      </c>
      <c r="O44" s="19">
        <v>123114</v>
      </c>
      <c r="P44" s="18"/>
    </row>
    <row r="45" spans="1:16" s="13" customFormat="1">
      <c r="A45" s="162"/>
      <c r="B45" s="165"/>
      <c r="C45" s="16" t="s">
        <v>650</v>
      </c>
      <c r="D45" s="16" t="s">
        <v>649</v>
      </c>
      <c r="E45" s="16" t="s">
        <v>464</v>
      </c>
      <c r="F45" s="16" t="s">
        <v>4</v>
      </c>
      <c r="G45" s="15">
        <v>5091.42</v>
      </c>
      <c r="H45" s="15">
        <v>4336.1499999999996</v>
      </c>
      <c r="I45" s="15">
        <v>3962.93</v>
      </c>
      <c r="J45" s="15">
        <v>3588.7</v>
      </c>
      <c r="K45" s="15">
        <v>3222.64</v>
      </c>
      <c r="L45" s="15">
        <v>2839.7000000000003</v>
      </c>
      <c r="M45" s="15">
        <v>2465.7200000000003</v>
      </c>
      <c r="N45" s="15">
        <v>6932.7600000000029</v>
      </c>
      <c r="O45" s="15">
        <v>32440.020000000004</v>
      </c>
      <c r="P45" s="14"/>
    </row>
    <row r="46" spans="1:16" s="13" customFormat="1" ht="12.6" customHeight="1">
      <c r="A46" s="163"/>
      <c r="B46" s="166"/>
      <c r="C46" s="16" t="s">
        <v>650</v>
      </c>
      <c r="D46" s="16" t="s">
        <v>649</v>
      </c>
      <c r="E46" s="16" t="s">
        <v>530</v>
      </c>
      <c r="F46" s="16" t="s">
        <v>4</v>
      </c>
      <c r="G46" s="15">
        <v>309.08999999999997</v>
      </c>
      <c r="H46" s="15">
        <v>283.77</v>
      </c>
      <c r="I46" s="15">
        <v>259.36</v>
      </c>
      <c r="J46" s="15">
        <v>234.86</v>
      </c>
      <c r="K46" s="15">
        <v>210.91</v>
      </c>
      <c r="L46" s="15">
        <v>185.85999999999999</v>
      </c>
      <c r="M46" s="15">
        <v>161.36999999999998</v>
      </c>
      <c r="N46" s="15">
        <v>453.71000000000049</v>
      </c>
      <c r="O46" s="15">
        <v>2098.9300000000003</v>
      </c>
      <c r="P46" s="14"/>
    </row>
    <row r="47" spans="1:16" s="17" customFormat="1">
      <c r="A47" s="161">
        <v>14</v>
      </c>
      <c r="B47" s="164" t="s">
        <v>697</v>
      </c>
      <c r="C47" s="20" t="s">
        <v>648</v>
      </c>
      <c r="D47" s="20" t="s">
        <v>647</v>
      </c>
      <c r="E47" s="20" t="s">
        <v>467</v>
      </c>
      <c r="F47" s="20" t="s">
        <v>4</v>
      </c>
      <c r="G47" s="19">
        <v>11300</v>
      </c>
      <c r="H47" s="19">
        <v>11300</v>
      </c>
      <c r="I47" s="19">
        <v>11300</v>
      </c>
      <c r="J47" s="19">
        <v>11300</v>
      </c>
      <c r="K47" s="19">
        <v>11300</v>
      </c>
      <c r="L47" s="19">
        <v>11300</v>
      </c>
      <c r="M47" s="19">
        <v>11300</v>
      </c>
      <c r="N47" s="19">
        <v>8475</v>
      </c>
      <c r="O47" s="19">
        <v>87575</v>
      </c>
      <c r="P47" s="18"/>
    </row>
    <row r="48" spans="1:16" s="13" customFormat="1">
      <c r="A48" s="162"/>
      <c r="B48" s="165"/>
      <c r="C48" s="16" t="s">
        <v>648</v>
      </c>
      <c r="D48" s="16" t="s">
        <v>647</v>
      </c>
      <c r="E48" s="16" t="s">
        <v>464</v>
      </c>
      <c r="F48" s="16" t="s">
        <v>4</v>
      </c>
      <c r="G48" s="15">
        <v>3572.48</v>
      </c>
      <c r="H48" s="15">
        <v>2886.13</v>
      </c>
      <c r="I48" s="15">
        <v>2449.3799999999997</v>
      </c>
      <c r="J48" s="15">
        <v>2011.4199999999998</v>
      </c>
      <c r="K48" s="15">
        <v>1577.07</v>
      </c>
      <c r="L48" s="15">
        <v>1134.9100000000001</v>
      </c>
      <c r="M48" s="15">
        <v>697.25</v>
      </c>
      <c r="N48" s="15">
        <v>250.29000000000065</v>
      </c>
      <c r="O48" s="15">
        <v>14578.93</v>
      </c>
      <c r="P48" s="14"/>
    </row>
    <row r="49" spans="1:16" s="13" customFormat="1">
      <c r="A49" s="163"/>
      <c r="B49" s="166"/>
      <c r="C49" s="16" t="s">
        <v>648</v>
      </c>
      <c r="D49" s="16" t="s">
        <v>647</v>
      </c>
      <c r="E49" s="16" t="s">
        <v>530</v>
      </c>
      <c r="F49" s="16" t="s">
        <v>4</v>
      </c>
      <c r="G49" s="15">
        <v>218.08</v>
      </c>
      <c r="H49" s="15">
        <v>188.89</v>
      </c>
      <c r="I49" s="15">
        <v>160.29000000000002</v>
      </c>
      <c r="J49" s="15">
        <v>131.63</v>
      </c>
      <c r="K49" s="15">
        <v>103.22</v>
      </c>
      <c r="L49" s="15">
        <v>74.260000000000005</v>
      </c>
      <c r="M49" s="15">
        <v>45.64</v>
      </c>
      <c r="N49" s="15">
        <v>16.389999999999816</v>
      </c>
      <c r="O49" s="15">
        <v>938.39999999999986</v>
      </c>
      <c r="P49" s="14"/>
    </row>
    <row r="50" spans="1:16" s="17" customFormat="1">
      <c r="A50" s="161">
        <v>15</v>
      </c>
      <c r="B50" s="164" t="s">
        <v>693</v>
      </c>
      <c r="C50" s="20" t="s">
        <v>646</v>
      </c>
      <c r="D50" s="20" t="s">
        <v>645</v>
      </c>
      <c r="E50" s="20" t="s">
        <v>467</v>
      </c>
      <c r="F50" s="20" t="s">
        <v>4</v>
      </c>
      <c r="G50" s="19">
        <v>10168</v>
      </c>
      <c r="H50" s="19">
        <v>10168</v>
      </c>
      <c r="I50" s="19">
        <v>10168</v>
      </c>
      <c r="J50" s="19">
        <v>10168</v>
      </c>
      <c r="K50" s="19">
        <v>10168</v>
      </c>
      <c r="L50" s="19">
        <v>10168</v>
      </c>
      <c r="M50" s="19">
        <v>10168</v>
      </c>
      <c r="N50" s="19">
        <v>58466</v>
      </c>
      <c r="O50" s="19">
        <v>129642</v>
      </c>
      <c r="P50" s="18"/>
    </row>
    <row r="51" spans="1:16" s="13" customFormat="1">
      <c r="A51" s="162"/>
      <c r="B51" s="165"/>
      <c r="C51" s="16" t="s">
        <v>646</v>
      </c>
      <c r="D51" s="16" t="s">
        <v>645</v>
      </c>
      <c r="E51" s="16" t="s">
        <v>464</v>
      </c>
      <c r="F51" s="16" t="s">
        <v>4</v>
      </c>
      <c r="G51" s="15">
        <v>5330.51</v>
      </c>
      <c r="H51" s="15">
        <v>4566.0599999999995</v>
      </c>
      <c r="I51" s="15">
        <v>4173.07</v>
      </c>
      <c r="J51" s="15">
        <v>3778.9700000000003</v>
      </c>
      <c r="K51" s="15">
        <v>3393.54</v>
      </c>
      <c r="L51" s="15">
        <v>2990.28</v>
      </c>
      <c r="M51" s="15">
        <v>2596.4700000000003</v>
      </c>
      <c r="N51" s="15">
        <v>7308.4499999999816</v>
      </c>
      <c r="O51" s="15">
        <v>34137.349999999984</v>
      </c>
      <c r="P51" s="14"/>
    </row>
    <row r="52" spans="1:16" s="13" customFormat="1">
      <c r="A52" s="163"/>
      <c r="B52" s="166"/>
      <c r="C52" s="16" t="s">
        <v>646</v>
      </c>
      <c r="D52" s="16" t="s">
        <v>645</v>
      </c>
      <c r="E52" s="16" t="s">
        <v>530</v>
      </c>
      <c r="F52" s="16" t="s">
        <v>4</v>
      </c>
      <c r="G52" s="15">
        <v>325.45</v>
      </c>
      <c r="H52" s="15">
        <v>298.83</v>
      </c>
      <c r="I52" s="15">
        <v>273.11</v>
      </c>
      <c r="J52" s="15">
        <v>247.33</v>
      </c>
      <c r="K52" s="15">
        <v>222.09</v>
      </c>
      <c r="L52" s="15">
        <v>195.71</v>
      </c>
      <c r="M52" s="15">
        <v>169.92999999999998</v>
      </c>
      <c r="N52" s="15">
        <v>478.31000000000085</v>
      </c>
      <c r="O52" s="15">
        <v>2210.7600000000007</v>
      </c>
      <c r="P52" s="14"/>
    </row>
    <row r="53" spans="1:16" s="17" customFormat="1">
      <c r="A53" s="161">
        <v>16</v>
      </c>
      <c r="B53" s="167" t="s">
        <v>700</v>
      </c>
      <c r="C53" s="20" t="s">
        <v>644</v>
      </c>
      <c r="D53" s="20" t="s">
        <v>643</v>
      </c>
      <c r="E53" s="20" t="s">
        <v>467</v>
      </c>
      <c r="F53" s="20" t="s">
        <v>4</v>
      </c>
      <c r="G53" s="19">
        <v>16160</v>
      </c>
      <c r="H53" s="19">
        <v>16160</v>
      </c>
      <c r="I53" s="19">
        <v>16160</v>
      </c>
      <c r="J53" s="19">
        <v>16160</v>
      </c>
      <c r="K53" s="19">
        <v>16160</v>
      </c>
      <c r="L53" s="19">
        <v>16160</v>
      </c>
      <c r="M53" s="19">
        <v>16160</v>
      </c>
      <c r="N53" s="19">
        <v>92920</v>
      </c>
      <c r="O53" s="19">
        <v>206040</v>
      </c>
      <c r="P53" s="18"/>
    </row>
    <row r="54" spans="1:16" s="13" customFormat="1">
      <c r="A54" s="162"/>
      <c r="B54" s="168"/>
      <c r="C54" s="16" t="s">
        <v>644</v>
      </c>
      <c r="D54" s="16" t="s">
        <v>643</v>
      </c>
      <c r="E54" s="16" t="s">
        <v>464</v>
      </c>
      <c r="F54" s="16" t="s">
        <v>4</v>
      </c>
      <c r="G54" s="15">
        <v>8471.7900000000009</v>
      </c>
      <c r="H54" s="15">
        <v>7256.8499999999995</v>
      </c>
      <c r="I54" s="15">
        <v>6632.25</v>
      </c>
      <c r="J54" s="15">
        <v>6005.92</v>
      </c>
      <c r="K54" s="15">
        <v>5393.33</v>
      </c>
      <c r="L54" s="15">
        <v>4752.4400000000005</v>
      </c>
      <c r="M54" s="15">
        <v>4126.5599999999995</v>
      </c>
      <c r="N54" s="15">
        <v>11615.300000000003</v>
      </c>
      <c r="O54" s="15">
        <v>54254.44</v>
      </c>
      <c r="P54" s="14"/>
    </row>
    <row r="55" spans="1:16" s="13" customFormat="1">
      <c r="A55" s="163"/>
      <c r="B55" s="169"/>
      <c r="C55" s="16" t="s">
        <v>644</v>
      </c>
      <c r="D55" s="16" t="s">
        <v>643</v>
      </c>
      <c r="E55" s="16" t="s">
        <v>530</v>
      </c>
      <c r="F55" s="16" t="s">
        <v>4</v>
      </c>
      <c r="G55" s="15">
        <v>517.25</v>
      </c>
      <c r="H55" s="15">
        <v>474.91999999999996</v>
      </c>
      <c r="I55" s="15">
        <v>434.03000000000003</v>
      </c>
      <c r="J55" s="15">
        <v>393.06</v>
      </c>
      <c r="K55" s="15">
        <v>352.96</v>
      </c>
      <c r="L55" s="15">
        <v>311.02</v>
      </c>
      <c r="M55" s="15">
        <v>270.07000000000005</v>
      </c>
      <c r="N55" s="15">
        <v>760.16000000000042</v>
      </c>
      <c r="O55" s="15">
        <v>3513.4700000000007</v>
      </c>
      <c r="P55" s="14"/>
    </row>
    <row r="56" spans="1:16" s="17" customFormat="1">
      <c r="A56" s="161">
        <v>17</v>
      </c>
      <c r="B56" s="164" t="s">
        <v>690</v>
      </c>
      <c r="C56" s="20" t="s">
        <v>642</v>
      </c>
      <c r="D56" s="20" t="s">
        <v>641</v>
      </c>
      <c r="E56" s="20" t="s">
        <v>467</v>
      </c>
      <c r="F56" s="20" t="s">
        <v>4</v>
      </c>
      <c r="G56" s="19">
        <v>2792</v>
      </c>
      <c r="H56" s="19">
        <v>2792</v>
      </c>
      <c r="I56" s="19">
        <v>2792</v>
      </c>
      <c r="J56" s="19">
        <v>2792</v>
      </c>
      <c r="K56" s="19">
        <v>2792</v>
      </c>
      <c r="L56" s="19">
        <v>2792</v>
      </c>
      <c r="M56" s="19">
        <v>2792</v>
      </c>
      <c r="N56" s="19">
        <v>2094</v>
      </c>
      <c r="O56" s="19">
        <v>21638</v>
      </c>
      <c r="P56" s="18"/>
    </row>
    <row r="57" spans="1:16" s="13" customFormat="1">
      <c r="A57" s="162"/>
      <c r="B57" s="165"/>
      <c r="C57" s="16" t="s">
        <v>642</v>
      </c>
      <c r="D57" s="16" t="s">
        <v>641</v>
      </c>
      <c r="E57" s="16" t="s">
        <v>464</v>
      </c>
      <c r="F57" s="16" t="s">
        <v>4</v>
      </c>
      <c r="G57" s="15">
        <v>909.37</v>
      </c>
      <c r="H57" s="15">
        <v>713.12000000000012</v>
      </c>
      <c r="I57" s="15">
        <v>605.18000000000006</v>
      </c>
      <c r="J57" s="15">
        <v>496.99</v>
      </c>
      <c r="K57" s="15">
        <v>389.65</v>
      </c>
      <c r="L57" s="15">
        <v>280.40999999999997</v>
      </c>
      <c r="M57" s="15">
        <v>172.26999999999998</v>
      </c>
      <c r="N57" s="15">
        <v>64.290000000000191</v>
      </c>
      <c r="O57" s="15">
        <v>3631.28</v>
      </c>
      <c r="P57" s="14"/>
    </row>
    <row r="58" spans="1:16" s="13" customFormat="1">
      <c r="A58" s="163"/>
      <c r="B58" s="166"/>
      <c r="C58" s="16" t="s">
        <v>642</v>
      </c>
      <c r="D58" s="16" t="s">
        <v>641</v>
      </c>
      <c r="E58" s="16" t="s">
        <v>530</v>
      </c>
      <c r="F58" s="16" t="s">
        <v>4</v>
      </c>
      <c r="G58" s="15">
        <v>53.89</v>
      </c>
      <c r="H58" s="15">
        <v>46.67</v>
      </c>
      <c r="I58" s="15">
        <v>39.61</v>
      </c>
      <c r="J58" s="15">
        <v>32.510000000000005</v>
      </c>
      <c r="K58" s="15">
        <v>25.480000000000004</v>
      </c>
      <c r="L58" s="15">
        <v>18.350000000000001</v>
      </c>
      <c r="M58" s="15">
        <v>11.28</v>
      </c>
      <c r="N58" s="15">
        <v>4.1999999999999975</v>
      </c>
      <c r="O58" s="15">
        <v>231.99</v>
      </c>
      <c r="P58" s="14"/>
    </row>
    <row r="59" spans="1:16" s="17" customFormat="1">
      <c r="A59" s="161">
        <v>18</v>
      </c>
      <c r="B59" s="167" t="s">
        <v>691</v>
      </c>
      <c r="C59" s="20" t="s">
        <v>640</v>
      </c>
      <c r="D59" s="20" t="s">
        <v>639</v>
      </c>
      <c r="E59" s="20" t="s">
        <v>467</v>
      </c>
      <c r="F59" s="20" t="s">
        <v>4</v>
      </c>
      <c r="G59" s="19">
        <v>4036</v>
      </c>
      <c r="H59" s="19">
        <v>4036</v>
      </c>
      <c r="I59" s="19">
        <v>4036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12108</v>
      </c>
      <c r="P59" s="18"/>
    </row>
    <row r="60" spans="1:16" s="13" customFormat="1">
      <c r="A60" s="162"/>
      <c r="B60" s="168"/>
      <c r="C60" s="16" t="s">
        <v>640</v>
      </c>
      <c r="D60" s="16" t="s">
        <v>639</v>
      </c>
      <c r="E60" s="16" t="s">
        <v>464</v>
      </c>
      <c r="F60" s="16" t="s">
        <v>4</v>
      </c>
      <c r="G60" s="15">
        <v>464.58</v>
      </c>
      <c r="H60" s="15">
        <v>292.27</v>
      </c>
      <c r="I60" s="15">
        <v>132.33000000000001</v>
      </c>
      <c r="J60" s="15">
        <v>5.35</v>
      </c>
      <c r="K60" s="15">
        <v>0</v>
      </c>
      <c r="L60" s="15">
        <v>0</v>
      </c>
      <c r="M60" s="15">
        <v>0</v>
      </c>
      <c r="N60" s="15">
        <v>0</v>
      </c>
      <c r="O60" s="15">
        <v>894.52999999999986</v>
      </c>
      <c r="P60" s="14"/>
    </row>
    <row r="61" spans="1:16" s="13" customFormat="1">
      <c r="A61" s="163"/>
      <c r="B61" s="169"/>
      <c r="C61" s="16" t="s">
        <v>640</v>
      </c>
      <c r="D61" s="16" t="s">
        <v>639</v>
      </c>
      <c r="E61" s="16" t="s">
        <v>530</v>
      </c>
      <c r="F61" s="16" t="s">
        <v>4</v>
      </c>
      <c r="G61" s="15">
        <v>29.17</v>
      </c>
      <c r="H61" s="15">
        <v>18.869999999999997</v>
      </c>
      <c r="I61" s="15">
        <v>8.66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57.050000000000004</v>
      </c>
      <c r="P61" s="14"/>
    </row>
    <row r="62" spans="1:16" s="17" customFormat="1">
      <c r="A62" s="161">
        <v>19</v>
      </c>
      <c r="B62" s="167" t="s">
        <v>699</v>
      </c>
      <c r="C62" s="20" t="s">
        <v>638</v>
      </c>
      <c r="D62" s="20" t="s">
        <v>637</v>
      </c>
      <c r="E62" s="20" t="s">
        <v>467</v>
      </c>
      <c r="F62" s="20" t="s">
        <v>4</v>
      </c>
      <c r="G62" s="19">
        <v>10808</v>
      </c>
      <c r="H62" s="19">
        <v>10808</v>
      </c>
      <c r="I62" s="19">
        <v>10808</v>
      </c>
      <c r="J62" s="19">
        <v>10808</v>
      </c>
      <c r="K62" s="19">
        <v>10808</v>
      </c>
      <c r="L62" s="19">
        <v>10808</v>
      </c>
      <c r="M62" s="19">
        <v>10808</v>
      </c>
      <c r="N62" s="19">
        <v>172928</v>
      </c>
      <c r="O62" s="19">
        <v>248584</v>
      </c>
      <c r="P62" s="18"/>
    </row>
    <row r="63" spans="1:16" s="13" customFormat="1">
      <c r="A63" s="162"/>
      <c r="B63" s="168"/>
      <c r="C63" s="16" t="s">
        <v>638</v>
      </c>
      <c r="D63" s="16" t="s">
        <v>637</v>
      </c>
      <c r="E63" s="16" t="s">
        <v>464</v>
      </c>
      <c r="F63" s="16" t="s">
        <v>4</v>
      </c>
      <c r="G63" s="15">
        <v>9870.31</v>
      </c>
      <c r="H63" s="15">
        <v>9275.17</v>
      </c>
      <c r="I63" s="15">
        <v>8726.369999999999</v>
      </c>
      <c r="J63" s="15">
        <v>8307.5</v>
      </c>
      <c r="K63" s="15">
        <v>7909.5199999999995</v>
      </c>
      <c r="L63" s="15">
        <v>7469.15</v>
      </c>
      <c r="M63" s="15">
        <v>7050.54</v>
      </c>
      <c r="N63" s="15">
        <v>55943.009999999995</v>
      </c>
      <c r="O63" s="15">
        <v>114551.56999999999</v>
      </c>
      <c r="P63" s="14"/>
    </row>
    <row r="64" spans="1:16" s="13" customFormat="1">
      <c r="A64" s="162"/>
      <c r="B64" s="168"/>
      <c r="C64" s="16" t="s">
        <v>638</v>
      </c>
      <c r="D64" s="16" t="s">
        <v>637</v>
      </c>
      <c r="E64" s="16" t="s">
        <v>530</v>
      </c>
      <c r="F64" s="16" t="s">
        <v>4</v>
      </c>
      <c r="G64" s="15">
        <v>627.53</v>
      </c>
      <c r="H64" s="15">
        <v>598.43999999999994</v>
      </c>
      <c r="I64" s="15">
        <v>571.09999999999991</v>
      </c>
      <c r="J64" s="15">
        <v>543.68000000000006</v>
      </c>
      <c r="K64" s="15">
        <v>517.64</v>
      </c>
      <c r="L64" s="15">
        <v>488.82000000000005</v>
      </c>
      <c r="M64" s="15">
        <v>461.42</v>
      </c>
      <c r="N64" s="15">
        <v>3661.2</v>
      </c>
      <c r="O64" s="15">
        <v>7469.829999999999</v>
      </c>
      <c r="P64" s="14"/>
    </row>
    <row r="65" spans="1:16" s="13" customFormat="1">
      <c r="A65" s="162"/>
      <c r="B65" s="168"/>
      <c r="C65" s="16" t="s">
        <v>636</v>
      </c>
      <c r="D65" s="16" t="s">
        <v>635</v>
      </c>
      <c r="E65" s="16" t="s">
        <v>464</v>
      </c>
      <c r="F65" s="16" t="s">
        <v>4</v>
      </c>
      <c r="G65" s="15">
        <v>26.54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26.54</v>
      </c>
      <c r="P65" s="14"/>
    </row>
    <row r="66" spans="1:16" s="13" customFormat="1">
      <c r="A66" s="163"/>
      <c r="B66" s="169"/>
      <c r="C66" s="16" t="s">
        <v>636</v>
      </c>
      <c r="D66" s="16" t="s">
        <v>635</v>
      </c>
      <c r="E66" s="16" t="s">
        <v>530</v>
      </c>
      <c r="F66" s="16" t="s">
        <v>4</v>
      </c>
      <c r="G66" s="15">
        <v>2.2599999999999998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2.2599999999999998</v>
      </c>
      <c r="P66" s="14"/>
    </row>
    <row r="67" spans="1:16" s="17" customFormat="1">
      <c r="A67" s="161">
        <v>20</v>
      </c>
      <c r="B67" s="164" t="s">
        <v>719</v>
      </c>
      <c r="C67" s="20" t="s">
        <v>634</v>
      </c>
      <c r="D67" s="20" t="s">
        <v>633</v>
      </c>
      <c r="E67" s="20" t="s">
        <v>467</v>
      </c>
      <c r="F67" s="20" t="s">
        <v>4</v>
      </c>
      <c r="G67" s="19">
        <v>20636</v>
      </c>
      <c r="H67" s="19">
        <v>20636</v>
      </c>
      <c r="I67" s="19">
        <v>20636</v>
      </c>
      <c r="J67" s="19">
        <v>20636</v>
      </c>
      <c r="K67" s="19">
        <v>20636</v>
      </c>
      <c r="L67" s="19">
        <v>20636</v>
      </c>
      <c r="M67" s="19">
        <v>20636</v>
      </c>
      <c r="N67" s="19">
        <v>128975</v>
      </c>
      <c r="O67" s="19">
        <v>273427</v>
      </c>
      <c r="P67" s="18"/>
    </row>
    <row r="68" spans="1:16" s="13" customFormat="1">
      <c r="A68" s="162"/>
      <c r="B68" s="165"/>
      <c r="C68" s="16" t="s">
        <v>634</v>
      </c>
      <c r="D68" s="16" t="s">
        <v>633</v>
      </c>
      <c r="E68" s="16" t="s">
        <v>464</v>
      </c>
      <c r="F68" s="16" t="s">
        <v>4</v>
      </c>
      <c r="G68" s="15">
        <v>10309.41</v>
      </c>
      <c r="H68" s="15">
        <v>9666.4699999999993</v>
      </c>
      <c r="I68" s="15">
        <v>8868.869999999999</v>
      </c>
      <c r="J68" s="15">
        <v>8069.07</v>
      </c>
      <c r="K68" s="15">
        <v>7287.9099999999989</v>
      </c>
      <c r="L68" s="15">
        <v>6468.3899999999994</v>
      </c>
      <c r="M68" s="15">
        <v>5669.16</v>
      </c>
      <c r="N68" s="15">
        <v>17373.159999999974</v>
      </c>
      <c r="O68" s="15">
        <v>73712.439999999973</v>
      </c>
      <c r="P68" s="14"/>
    </row>
    <row r="69" spans="1:16" s="13" customFormat="1">
      <c r="A69" s="163"/>
      <c r="B69" s="166"/>
      <c r="C69" s="16" t="s">
        <v>634</v>
      </c>
      <c r="D69" s="16" t="s">
        <v>633</v>
      </c>
      <c r="E69" s="16" t="s">
        <v>530</v>
      </c>
      <c r="F69" s="16" t="s">
        <v>4</v>
      </c>
      <c r="G69" s="15">
        <v>686.77</v>
      </c>
      <c r="H69" s="15">
        <v>632.63</v>
      </c>
      <c r="I69" s="15">
        <v>580.41999999999996</v>
      </c>
      <c r="J69" s="15">
        <v>528.09</v>
      </c>
      <c r="K69" s="15">
        <v>476.96000000000004</v>
      </c>
      <c r="L69" s="15">
        <v>423.34000000000003</v>
      </c>
      <c r="M69" s="15">
        <v>371.02</v>
      </c>
      <c r="N69" s="15">
        <v>1136.9799999999982</v>
      </c>
      <c r="O69" s="15">
        <v>4836.2099999999991</v>
      </c>
      <c r="P69" s="14"/>
    </row>
    <row r="70" spans="1:16" s="17" customFormat="1">
      <c r="A70" s="161">
        <v>21</v>
      </c>
      <c r="B70" s="164" t="s">
        <v>703</v>
      </c>
      <c r="C70" s="20" t="s">
        <v>632</v>
      </c>
      <c r="D70" s="20" t="s">
        <v>631</v>
      </c>
      <c r="E70" s="20" t="s">
        <v>467</v>
      </c>
      <c r="F70" s="20" t="s">
        <v>4</v>
      </c>
      <c r="G70" s="19">
        <v>2376</v>
      </c>
      <c r="H70" s="19">
        <v>2376</v>
      </c>
      <c r="I70" s="19">
        <v>2376</v>
      </c>
      <c r="J70" s="19">
        <v>2376</v>
      </c>
      <c r="K70" s="19">
        <v>2376</v>
      </c>
      <c r="L70" s="19">
        <v>2376</v>
      </c>
      <c r="M70" s="19">
        <v>2376</v>
      </c>
      <c r="N70" s="19">
        <v>2970</v>
      </c>
      <c r="O70" s="19">
        <v>19602</v>
      </c>
      <c r="P70" s="18"/>
    </row>
    <row r="71" spans="1:16" s="13" customFormat="1">
      <c r="A71" s="162"/>
      <c r="B71" s="165"/>
      <c r="C71" s="16" t="s">
        <v>632</v>
      </c>
      <c r="D71" s="16" t="s">
        <v>631</v>
      </c>
      <c r="E71" s="16" t="s">
        <v>464</v>
      </c>
      <c r="F71" s="16" t="s">
        <v>4</v>
      </c>
      <c r="G71" s="15">
        <v>733.56</v>
      </c>
      <c r="H71" s="15">
        <v>652.86</v>
      </c>
      <c r="I71" s="15">
        <v>561.03</v>
      </c>
      <c r="J71" s="15">
        <v>468.95000000000005</v>
      </c>
      <c r="K71" s="15">
        <v>377.74</v>
      </c>
      <c r="L71" s="15">
        <v>284.64</v>
      </c>
      <c r="M71" s="15">
        <v>192.62</v>
      </c>
      <c r="N71" s="15">
        <v>114.83000000000038</v>
      </c>
      <c r="O71" s="15">
        <v>3386.2300000000005</v>
      </c>
      <c r="P71" s="14"/>
    </row>
    <row r="72" spans="1:16" s="13" customFormat="1">
      <c r="A72" s="163"/>
      <c r="B72" s="166"/>
      <c r="C72" s="16" t="s">
        <v>632</v>
      </c>
      <c r="D72" s="16" t="s">
        <v>631</v>
      </c>
      <c r="E72" s="16" t="s">
        <v>530</v>
      </c>
      <c r="F72" s="16" t="s">
        <v>4</v>
      </c>
      <c r="G72" s="15">
        <v>48.87</v>
      </c>
      <c r="H72" s="15">
        <v>42.74</v>
      </c>
      <c r="I72" s="15">
        <v>36.71</v>
      </c>
      <c r="J72" s="15">
        <v>30.690000000000005</v>
      </c>
      <c r="K72" s="15">
        <v>24.72</v>
      </c>
      <c r="L72" s="15">
        <v>18.619999999999997</v>
      </c>
      <c r="M72" s="15">
        <v>12.62</v>
      </c>
      <c r="N72" s="15">
        <v>7.5300000000000349</v>
      </c>
      <c r="O72" s="15">
        <v>222.50000000000006</v>
      </c>
      <c r="P72" s="14"/>
    </row>
    <row r="73" spans="1:16" s="17" customFormat="1">
      <c r="A73" s="161">
        <v>22</v>
      </c>
      <c r="B73" s="164" t="s">
        <v>718</v>
      </c>
      <c r="C73" s="20" t="s">
        <v>630</v>
      </c>
      <c r="D73" s="20" t="s">
        <v>629</v>
      </c>
      <c r="E73" s="20" t="s">
        <v>467</v>
      </c>
      <c r="F73" s="20" t="s">
        <v>4</v>
      </c>
      <c r="G73" s="19">
        <v>9520</v>
      </c>
      <c r="H73" s="19">
        <v>9520</v>
      </c>
      <c r="I73" s="19">
        <v>9520</v>
      </c>
      <c r="J73" s="19">
        <v>9520</v>
      </c>
      <c r="K73" s="19">
        <v>9520</v>
      </c>
      <c r="L73" s="19">
        <v>9520</v>
      </c>
      <c r="M73" s="19">
        <v>9520</v>
      </c>
      <c r="N73" s="19">
        <v>59500</v>
      </c>
      <c r="O73" s="19">
        <v>126140</v>
      </c>
      <c r="P73" s="18"/>
    </row>
    <row r="74" spans="1:16" s="13" customFormat="1">
      <c r="A74" s="162"/>
      <c r="B74" s="165"/>
      <c r="C74" s="16" t="s">
        <v>630</v>
      </c>
      <c r="D74" s="16" t="s">
        <v>629</v>
      </c>
      <c r="E74" s="16" t="s">
        <v>464</v>
      </c>
      <c r="F74" s="16" t="s">
        <v>4</v>
      </c>
      <c r="G74" s="15">
        <v>4730.16</v>
      </c>
      <c r="H74" s="15">
        <v>4459.4400000000005</v>
      </c>
      <c r="I74" s="15">
        <v>4091.47</v>
      </c>
      <c r="J74" s="15">
        <v>3722.5099999999998</v>
      </c>
      <c r="K74" s="15">
        <v>3362.1299999999997</v>
      </c>
      <c r="L74" s="15">
        <v>2984.07</v>
      </c>
      <c r="M74" s="15">
        <v>2615.36</v>
      </c>
      <c r="N74" s="15">
        <v>8021.819999999987</v>
      </c>
      <c r="O74" s="15">
        <v>33986.959999999985</v>
      </c>
      <c r="P74" s="14"/>
    </row>
    <row r="75" spans="1:16" s="13" customFormat="1">
      <c r="A75" s="163"/>
      <c r="B75" s="166"/>
      <c r="C75" s="16" t="s">
        <v>630</v>
      </c>
      <c r="D75" s="16" t="s">
        <v>629</v>
      </c>
      <c r="E75" s="16" t="s">
        <v>530</v>
      </c>
      <c r="F75" s="16" t="s">
        <v>4</v>
      </c>
      <c r="G75" s="15">
        <v>316.82000000000005</v>
      </c>
      <c r="H75" s="15">
        <v>291.83999999999997</v>
      </c>
      <c r="I75" s="15">
        <v>267.77</v>
      </c>
      <c r="J75" s="15">
        <v>243.62</v>
      </c>
      <c r="K75" s="15">
        <v>220.03</v>
      </c>
      <c r="L75" s="15">
        <v>195.3</v>
      </c>
      <c r="M75" s="15">
        <v>171.17</v>
      </c>
      <c r="N75" s="15">
        <v>525.03000000000122</v>
      </c>
      <c r="O75" s="15">
        <v>2231.5800000000013</v>
      </c>
      <c r="P75" s="14"/>
    </row>
    <row r="76" spans="1:16" s="17" customFormat="1">
      <c r="A76" s="161">
        <v>23</v>
      </c>
      <c r="B76" s="164" t="s">
        <v>707</v>
      </c>
      <c r="C76" s="20" t="s">
        <v>628</v>
      </c>
      <c r="D76" s="20" t="s">
        <v>627</v>
      </c>
      <c r="E76" s="20" t="s">
        <v>467</v>
      </c>
      <c r="F76" s="20" t="s">
        <v>4</v>
      </c>
      <c r="G76" s="19">
        <v>18324</v>
      </c>
      <c r="H76" s="19">
        <v>18324</v>
      </c>
      <c r="I76" s="19">
        <v>18324</v>
      </c>
      <c r="J76" s="19">
        <v>18324</v>
      </c>
      <c r="K76" s="19">
        <v>18324</v>
      </c>
      <c r="L76" s="19">
        <v>18324</v>
      </c>
      <c r="M76" s="19">
        <v>18324</v>
      </c>
      <c r="N76" s="19">
        <v>114525</v>
      </c>
      <c r="O76" s="19">
        <v>242793</v>
      </c>
      <c r="P76" s="18"/>
    </row>
    <row r="77" spans="1:16" s="13" customFormat="1">
      <c r="A77" s="162"/>
      <c r="B77" s="165"/>
      <c r="C77" s="16" t="s">
        <v>628</v>
      </c>
      <c r="D77" s="16" t="s">
        <v>627</v>
      </c>
      <c r="E77" s="16" t="s">
        <v>464</v>
      </c>
      <c r="F77" s="16" t="s">
        <v>4</v>
      </c>
      <c r="G77" s="15">
        <v>9104.56</v>
      </c>
      <c r="H77" s="15">
        <v>8583.4599999999991</v>
      </c>
      <c r="I77" s="15">
        <v>7875.22</v>
      </c>
      <c r="J77" s="15">
        <v>7165.05</v>
      </c>
      <c r="K77" s="15">
        <v>6471.39</v>
      </c>
      <c r="L77" s="15">
        <v>5743.69</v>
      </c>
      <c r="M77" s="15">
        <v>5034</v>
      </c>
      <c r="N77" s="15">
        <v>15440.39</v>
      </c>
      <c r="O77" s="15">
        <v>65417.759999999995</v>
      </c>
      <c r="P77" s="14"/>
    </row>
    <row r="78" spans="1:16" s="13" customFormat="1">
      <c r="A78" s="163"/>
      <c r="B78" s="166"/>
      <c r="C78" s="16" t="s">
        <v>628</v>
      </c>
      <c r="D78" s="16" t="s">
        <v>627</v>
      </c>
      <c r="E78" s="16" t="s">
        <v>530</v>
      </c>
      <c r="F78" s="16" t="s">
        <v>4</v>
      </c>
      <c r="G78" s="15">
        <v>609.82000000000005</v>
      </c>
      <c r="H78" s="15">
        <v>561.75</v>
      </c>
      <c r="I78" s="15">
        <v>515.4</v>
      </c>
      <c r="J78" s="15">
        <v>468.94</v>
      </c>
      <c r="K78" s="15">
        <v>423.52</v>
      </c>
      <c r="L78" s="15">
        <v>375.91</v>
      </c>
      <c r="M78" s="15">
        <v>329.45</v>
      </c>
      <c r="N78" s="15">
        <v>1010.4800000000018</v>
      </c>
      <c r="O78" s="15">
        <v>4295.2700000000023</v>
      </c>
      <c r="P78" s="14"/>
    </row>
    <row r="79" spans="1:16" s="17" customFormat="1">
      <c r="A79" s="161">
        <v>24</v>
      </c>
      <c r="B79" s="164" t="s">
        <v>713</v>
      </c>
      <c r="C79" s="20" t="s">
        <v>626</v>
      </c>
      <c r="D79" s="20" t="s">
        <v>625</v>
      </c>
      <c r="E79" s="20" t="s">
        <v>467</v>
      </c>
      <c r="F79" s="20" t="s">
        <v>4</v>
      </c>
      <c r="G79" s="19">
        <v>1637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1637</v>
      </c>
      <c r="P79" s="18"/>
    </row>
    <row r="80" spans="1:16" s="13" customFormat="1">
      <c r="A80" s="162"/>
      <c r="B80" s="165"/>
      <c r="C80" s="16" t="s">
        <v>626</v>
      </c>
      <c r="D80" s="16" t="s">
        <v>625</v>
      </c>
      <c r="E80" s="16" t="s">
        <v>464</v>
      </c>
      <c r="F80" s="16" t="s">
        <v>4</v>
      </c>
      <c r="G80" s="15">
        <v>41.67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41.67</v>
      </c>
      <c r="P80" s="14"/>
    </row>
    <row r="81" spans="1:16" s="13" customFormat="1">
      <c r="A81" s="163"/>
      <c r="B81" s="166"/>
      <c r="C81" s="16" t="s">
        <v>626</v>
      </c>
      <c r="D81" s="16" t="s">
        <v>625</v>
      </c>
      <c r="E81" s="16" t="s">
        <v>530</v>
      </c>
      <c r="F81" s="16" t="s">
        <v>4</v>
      </c>
      <c r="G81" s="15">
        <v>2.86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2.86</v>
      </c>
      <c r="P81" s="14"/>
    </row>
    <row r="82" spans="1:16" s="17" customFormat="1">
      <c r="A82" s="161">
        <v>25</v>
      </c>
      <c r="B82" s="164" t="s">
        <v>720</v>
      </c>
      <c r="C82" s="20" t="s">
        <v>624</v>
      </c>
      <c r="D82" s="20" t="s">
        <v>623</v>
      </c>
      <c r="E82" s="20" t="s">
        <v>467</v>
      </c>
      <c r="F82" s="20" t="s">
        <v>4</v>
      </c>
      <c r="G82" s="19">
        <v>1722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1722</v>
      </c>
      <c r="P82" s="18"/>
    </row>
    <row r="83" spans="1:16" s="13" customFormat="1">
      <c r="A83" s="162"/>
      <c r="B83" s="165"/>
      <c r="C83" s="16" t="s">
        <v>624</v>
      </c>
      <c r="D83" s="16" t="s">
        <v>623</v>
      </c>
      <c r="E83" s="16" t="s">
        <v>464</v>
      </c>
      <c r="F83" s="16" t="s">
        <v>4</v>
      </c>
      <c r="G83" s="15">
        <v>43.84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43.84</v>
      </c>
      <c r="P83" s="14"/>
    </row>
    <row r="84" spans="1:16" s="13" customFormat="1">
      <c r="A84" s="163"/>
      <c r="B84" s="166"/>
      <c r="C84" s="16" t="s">
        <v>624</v>
      </c>
      <c r="D84" s="16" t="s">
        <v>623</v>
      </c>
      <c r="E84" s="16" t="s">
        <v>530</v>
      </c>
      <c r="F84" s="16" t="s">
        <v>4</v>
      </c>
      <c r="G84" s="15">
        <v>2.9899999999999998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2.9899999999999998</v>
      </c>
      <c r="P84" s="14"/>
    </row>
    <row r="85" spans="1:16" s="17" customFormat="1">
      <c r="A85" s="161">
        <v>26</v>
      </c>
      <c r="B85" s="164" t="s">
        <v>712</v>
      </c>
      <c r="C85" s="20" t="s">
        <v>622</v>
      </c>
      <c r="D85" s="20" t="s">
        <v>621</v>
      </c>
      <c r="E85" s="20" t="s">
        <v>467</v>
      </c>
      <c r="F85" s="20" t="s">
        <v>4</v>
      </c>
      <c r="G85" s="19">
        <v>7060</v>
      </c>
      <c r="H85" s="19">
        <v>7060</v>
      </c>
      <c r="I85" s="19">
        <v>7060</v>
      </c>
      <c r="J85" s="19">
        <v>1765</v>
      </c>
      <c r="K85" s="19">
        <v>0</v>
      </c>
      <c r="L85" s="19">
        <v>0</v>
      </c>
      <c r="M85" s="19">
        <v>0</v>
      </c>
      <c r="N85" s="19">
        <v>0</v>
      </c>
      <c r="O85" s="19">
        <v>22945</v>
      </c>
      <c r="P85" s="18"/>
    </row>
    <row r="86" spans="1:16" s="13" customFormat="1">
      <c r="A86" s="162"/>
      <c r="B86" s="165"/>
      <c r="C86" s="16" t="s">
        <v>622</v>
      </c>
      <c r="D86" s="16" t="s">
        <v>621</v>
      </c>
      <c r="E86" s="16" t="s">
        <v>464</v>
      </c>
      <c r="F86" s="16" t="s">
        <v>4</v>
      </c>
      <c r="G86" s="15">
        <v>827.63</v>
      </c>
      <c r="H86" s="15">
        <v>572.70999999999992</v>
      </c>
      <c r="I86" s="15">
        <v>299.83999999999997</v>
      </c>
      <c r="J86" s="15">
        <v>47.379999999999995</v>
      </c>
      <c r="K86" s="15">
        <v>0</v>
      </c>
      <c r="L86" s="15">
        <v>0</v>
      </c>
      <c r="M86" s="15">
        <v>0</v>
      </c>
      <c r="N86" s="15">
        <v>0</v>
      </c>
      <c r="O86" s="15">
        <v>1747.5600000000002</v>
      </c>
      <c r="P86" s="14"/>
    </row>
    <row r="87" spans="1:16" s="13" customFormat="1">
      <c r="A87" s="163"/>
      <c r="B87" s="166"/>
      <c r="C87" s="16" t="s">
        <v>622</v>
      </c>
      <c r="D87" s="16" t="s">
        <v>621</v>
      </c>
      <c r="E87" s="16" t="s">
        <v>530</v>
      </c>
      <c r="F87" s="16" t="s">
        <v>4</v>
      </c>
      <c r="G87" s="15">
        <v>55.519999999999996</v>
      </c>
      <c r="H87" s="15">
        <v>37.47</v>
      </c>
      <c r="I87" s="15">
        <v>19.63</v>
      </c>
      <c r="J87" s="15">
        <v>3.1</v>
      </c>
      <c r="K87" s="15">
        <v>0</v>
      </c>
      <c r="L87" s="15">
        <v>0</v>
      </c>
      <c r="M87" s="15">
        <v>0</v>
      </c>
      <c r="N87" s="15">
        <v>0</v>
      </c>
      <c r="O87" s="15">
        <v>115.72</v>
      </c>
      <c r="P87" s="14"/>
    </row>
    <row r="88" spans="1:16" s="17" customFormat="1">
      <c r="A88" s="161">
        <v>27</v>
      </c>
      <c r="B88" s="164" t="s">
        <v>714</v>
      </c>
      <c r="C88" s="20" t="s">
        <v>620</v>
      </c>
      <c r="D88" s="20" t="s">
        <v>619</v>
      </c>
      <c r="E88" s="20" t="s">
        <v>467</v>
      </c>
      <c r="F88" s="20" t="s">
        <v>4</v>
      </c>
      <c r="G88" s="19">
        <v>42840</v>
      </c>
      <c r="H88" s="19">
        <v>42840</v>
      </c>
      <c r="I88" s="19">
        <v>42840</v>
      </c>
      <c r="J88" s="19">
        <v>42840</v>
      </c>
      <c r="K88" s="19">
        <v>42840</v>
      </c>
      <c r="L88" s="19">
        <v>42840</v>
      </c>
      <c r="M88" s="19">
        <v>42840</v>
      </c>
      <c r="N88" s="19">
        <v>706860</v>
      </c>
      <c r="O88" s="19">
        <v>1006740</v>
      </c>
      <c r="P88" s="18"/>
    </row>
    <row r="89" spans="1:16" s="13" customFormat="1">
      <c r="A89" s="162"/>
      <c r="B89" s="165"/>
      <c r="C89" s="16" t="s">
        <v>620</v>
      </c>
      <c r="D89" s="16" t="s">
        <v>619</v>
      </c>
      <c r="E89" s="16" t="s">
        <v>464</v>
      </c>
      <c r="F89" s="16" t="s">
        <v>4</v>
      </c>
      <c r="G89" s="15">
        <v>39061.810000000005</v>
      </c>
      <c r="H89" s="15">
        <v>37074.410000000003</v>
      </c>
      <c r="I89" s="15">
        <v>35418.61</v>
      </c>
      <c r="J89" s="15">
        <v>33758.25</v>
      </c>
      <c r="K89" s="15">
        <v>32183.119999999999</v>
      </c>
      <c r="L89" s="15">
        <v>30435.279999999999</v>
      </c>
      <c r="M89" s="15">
        <v>28776.05</v>
      </c>
      <c r="N89" s="15">
        <v>235483.82000000012</v>
      </c>
      <c r="O89" s="15">
        <v>472191.35000000015</v>
      </c>
      <c r="P89" s="14"/>
    </row>
    <row r="90" spans="1:16" s="13" customFormat="1">
      <c r="A90" s="163"/>
      <c r="B90" s="166"/>
      <c r="C90" s="16" t="s">
        <v>620</v>
      </c>
      <c r="D90" s="16" t="s">
        <v>619</v>
      </c>
      <c r="E90" s="16" t="s">
        <v>530</v>
      </c>
      <c r="F90" s="16" t="s">
        <v>4</v>
      </c>
      <c r="G90" s="15">
        <v>2541.77</v>
      </c>
      <c r="H90" s="15">
        <v>2426.35</v>
      </c>
      <c r="I90" s="15">
        <v>2317.9700000000003</v>
      </c>
      <c r="J90" s="15">
        <v>2209.3000000000002</v>
      </c>
      <c r="K90" s="15">
        <v>2106.23</v>
      </c>
      <c r="L90" s="15">
        <v>1991.85</v>
      </c>
      <c r="M90" s="15">
        <v>1883.25</v>
      </c>
      <c r="N90" s="15">
        <v>15411.330000000005</v>
      </c>
      <c r="O90" s="15">
        <v>30888.050000000003</v>
      </c>
      <c r="P90" s="14"/>
    </row>
    <row r="91" spans="1:16" s="17" customFormat="1">
      <c r="A91" s="161">
        <v>28</v>
      </c>
      <c r="B91" s="164" t="s">
        <v>721</v>
      </c>
      <c r="C91" s="20" t="s">
        <v>618</v>
      </c>
      <c r="D91" s="20" t="s">
        <v>617</v>
      </c>
      <c r="E91" s="20" t="s">
        <v>467</v>
      </c>
      <c r="F91" s="20" t="s">
        <v>4</v>
      </c>
      <c r="G91" s="19">
        <v>3100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3100</v>
      </c>
      <c r="P91" s="18"/>
    </row>
    <row r="92" spans="1:16" s="13" customFormat="1">
      <c r="A92" s="162"/>
      <c r="B92" s="165"/>
      <c r="C92" s="16" t="s">
        <v>618</v>
      </c>
      <c r="D92" s="16" t="s">
        <v>617</v>
      </c>
      <c r="E92" s="16" t="s">
        <v>464</v>
      </c>
      <c r="F92" s="16" t="s">
        <v>4</v>
      </c>
      <c r="G92" s="15">
        <v>75.589999999999989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75.589999999999989</v>
      </c>
      <c r="P92" s="14"/>
    </row>
    <row r="93" spans="1:16" s="13" customFormat="1">
      <c r="A93" s="163"/>
      <c r="B93" s="166"/>
      <c r="C93" s="16" t="s">
        <v>618</v>
      </c>
      <c r="D93" s="16" t="s">
        <v>617</v>
      </c>
      <c r="E93" s="16" t="s">
        <v>530</v>
      </c>
      <c r="F93" s="16" t="s">
        <v>4</v>
      </c>
      <c r="G93" s="15">
        <v>4.9000000000000004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4.9000000000000004</v>
      </c>
      <c r="P93" s="14"/>
    </row>
    <row r="94" spans="1:16" s="17" customFormat="1">
      <c r="A94" s="161">
        <v>29</v>
      </c>
      <c r="B94" s="164" t="s">
        <v>711</v>
      </c>
      <c r="C94" s="20" t="s">
        <v>616</v>
      </c>
      <c r="D94" s="20" t="s">
        <v>615</v>
      </c>
      <c r="E94" s="20" t="s">
        <v>467</v>
      </c>
      <c r="F94" s="20" t="s">
        <v>4</v>
      </c>
      <c r="G94" s="19">
        <v>2404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2404</v>
      </c>
      <c r="P94" s="18"/>
    </row>
    <row r="95" spans="1:16" s="13" customFormat="1">
      <c r="A95" s="162"/>
      <c r="B95" s="165"/>
      <c r="C95" s="16" t="s">
        <v>616</v>
      </c>
      <c r="D95" s="16" t="s">
        <v>615</v>
      </c>
      <c r="E95" s="16" t="s">
        <v>464</v>
      </c>
      <c r="F95" s="16" t="s">
        <v>4</v>
      </c>
      <c r="G95" s="15">
        <v>62.959999999999994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62.959999999999994</v>
      </c>
      <c r="P95" s="14"/>
    </row>
    <row r="96" spans="1:16" s="13" customFormat="1">
      <c r="A96" s="163"/>
      <c r="B96" s="166"/>
      <c r="C96" s="16" t="s">
        <v>616</v>
      </c>
      <c r="D96" s="16" t="s">
        <v>615</v>
      </c>
      <c r="E96" s="16" t="s">
        <v>530</v>
      </c>
      <c r="F96" s="16" t="s">
        <v>4</v>
      </c>
      <c r="G96" s="15">
        <v>4.03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4.03</v>
      </c>
      <c r="P96" s="14"/>
    </row>
    <row r="97" spans="1:16" s="17" customFormat="1">
      <c r="A97" s="161">
        <v>30</v>
      </c>
      <c r="B97" s="164" t="s">
        <v>716</v>
      </c>
      <c r="C97" s="20" t="s">
        <v>614</v>
      </c>
      <c r="D97" s="20" t="s">
        <v>613</v>
      </c>
      <c r="E97" s="20" t="s">
        <v>467</v>
      </c>
      <c r="F97" s="20" t="s">
        <v>4</v>
      </c>
      <c r="G97" s="19">
        <v>10116</v>
      </c>
      <c r="H97" s="19">
        <v>10116</v>
      </c>
      <c r="I97" s="19">
        <v>10116</v>
      </c>
      <c r="J97" s="19">
        <v>10116</v>
      </c>
      <c r="K97" s="19">
        <v>10116</v>
      </c>
      <c r="L97" s="19">
        <v>10116</v>
      </c>
      <c r="M97" s="19">
        <v>10116</v>
      </c>
      <c r="N97" s="19">
        <v>65754</v>
      </c>
      <c r="O97" s="19">
        <v>136566</v>
      </c>
      <c r="P97" s="18"/>
    </row>
    <row r="98" spans="1:16" s="13" customFormat="1">
      <c r="A98" s="162"/>
      <c r="B98" s="165"/>
      <c r="C98" s="16" t="s">
        <v>614</v>
      </c>
      <c r="D98" s="16" t="s">
        <v>613</v>
      </c>
      <c r="E98" s="16" t="s">
        <v>464</v>
      </c>
      <c r="F98" s="16" t="s">
        <v>4</v>
      </c>
      <c r="G98" s="15">
        <v>5319.8099999999995</v>
      </c>
      <c r="H98" s="15">
        <v>4836.55</v>
      </c>
      <c r="I98" s="15">
        <v>4445.5599999999995</v>
      </c>
      <c r="J98" s="15">
        <v>4053.5</v>
      </c>
      <c r="K98" s="15">
        <v>3670.83</v>
      </c>
      <c r="L98" s="15">
        <v>3268.84</v>
      </c>
      <c r="M98" s="15">
        <v>2877.0299999999997</v>
      </c>
      <c r="N98" s="15">
        <v>9174.2500000000109</v>
      </c>
      <c r="O98" s="15">
        <v>37646.37000000001</v>
      </c>
      <c r="P98" s="14"/>
    </row>
    <row r="99" spans="1:16" s="13" customFormat="1">
      <c r="A99" s="163"/>
      <c r="B99" s="166"/>
      <c r="C99" s="16" t="s">
        <v>614</v>
      </c>
      <c r="D99" s="16" t="s">
        <v>613</v>
      </c>
      <c r="E99" s="16" t="s">
        <v>530</v>
      </c>
      <c r="F99" s="16" t="s">
        <v>4</v>
      </c>
      <c r="G99" s="15">
        <v>343.09</v>
      </c>
      <c r="H99" s="15">
        <v>316.53999999999996</v>
      </c>
      <c r="I99" s="15">
        <v>290.94</v>
      </c>
      <c r="J99" s="15">
        <v>265.28000000000003</v>
      </c>
      <c r="K99" s="15">
        <v>240.24</v>
      </c>
      <c r="L99" s="15">
        <v>213.94</v>
      </c>
      <c r="M99" s="15">
        <v>188.3</v>
      </c>
      <c r="N99" s="15">
        <v>600.43999999999937</v>
      </c>
      <c r="O99" s="15">
        <v>2458.7699999999995</v>
      </c>
      <c r="P99" s="14"/>
    </row>
    <row r="100" spans="1:16" s="17" customFormat="1">
      <c r="A100" s="161">
        <v>31</v>
      </c>
      <c r="B100" s="164" t="s">
        <v>717</v>
      </c>
      <c r="C100" s="20" t="s">
        <v>612</v>
      </c>
      <c r="D100" s="20" t="s">
        <v>611</v>
      </c>
      <c r="E100" s="20" t="s">
        <v>467</v>
      </c>
      <c r="F100" s="20" t="s">
        <v>4</v>
      </c>
      <c r="G100" s="19">
        <v>20400</v>
      </c>
      <c r="H100" s="19">
        <v>20400</v>
      </c>
      <c r="I100" s="19">
        <v>20400</v>
      </c>
      <c r="J100" s="19">
        <v>20400</v>
      </c>
      <c r="K100" s="19">
        <v>20400</v>
      </c>
      <c r="L100" s="19">
        <v>20400</v>
      </c>
      <c r="M100" s="19">
        <v>20400</v>
      </c>
      <c r="N100" s="19">
        <v>132600</v>
      </c>
      <c r="O100" s="19">
        <v>275400</v>
      </c>
      <c r="P100" s="18"/>
    </row>
    <row r="101" spans="1:16" s="13" customFormat="1">
      <c r="A101" s="162"/>
      <c r="B101" s="165"/>
      <c r="C101" s="16" t="s">
        <v>612</v>
      </c>
      <c r="D101" s="16" t="s">
        <v>611</v>
      </c>
      <c r="E101" s="16" t="s">
        <v>464</v>
      </c>
      <c r="F101" s="16" t="s">
        <v>4</v>
      </c>
      <c r="G101" s="15">
        <v>11037.65</v>
      </c>
      <c r="H101" s="15">
        <v>9753.4500000000007</v>
      </c>
      <c r="I101" s="15">
        <v>8964.98</v>
      </c>
      <c r="J101" s="15">
        <v>8174.3200000000006</v>
      </c>
      <c r="K101" s="15">
        <v>7402.61</v>
      </c>
      <c r="L101" s="15">
        <v>6591.95</v>
      </c>
      <c r="M101" s="15">
        <v>5801.8600000000006</v>
      </c>
      <c r="N101" s="15">
        <v>18518.7</v>
      </c>
      <c r="O101" s="15">
        <v>76245.52</v>
      </c>
      <c r="P101" s="14"/>
    </row>
    <row r="102" spans="1:16" s="13" customFormat="1">
      <c r="A102" s="163"/>
      <c r="B102" s="166"/>
      <c r="C102" s="16" t="s">
        <v>612</v>
      </c>
      <c r="D102" s="16" t="s">
        <v>611</v>
      </c>
      <c r="E102" s="16" t="s">
        <v>530</v>
      </c>
      <c r="F102" s="16" t="s">
        <v>4</v>
      </c>
      <c r="G102" s="15">
        <v>691.87999999999988</v>
      </c>
      <c r="H102" s="15">
        <v>638.32000000000005</v>
      </c>
      <c r="I102" s="15">
        <v>586.73</v>
      </c>
      <c r="J102" s="15">
        <v>534.97</v>
      </c>
      <c r="K102" s="15">
        <v>484.48</v>
      </c>
      <c r="L102" s="15">
        <v>431.42999999999995</v>
      </c>
      <c r="M102" s="15">
        <v>379.72</v>
      </c>
      <c r="N102" s="15">
        <v>1212.0099999999977</v>
      </c>
      <c r="O102" s="15">
        <v>4959.5399999999981</v>
      </c>
      <c r="P102" s="14"/>
    </row>
    <row r="103" spans="1:16" s="17" customFormat="1">
      <c r="A103" s="161">
        <v>32</v>
      </c>
      <c r="B103" s="164" t="s">
        <v>715</v>
      </c>
      <c r="C103" s="20" t="s">
        <v>610</v>
      </c>
      <c r="D103" s="20" t="s">
        <v>609</v>
      </c>
      <c r="E103" s="20" t="s">
        <v>467</v>
      </c>
      <c r="F103" s="20" t="s">
        <v>4</v>
      </c>
      <c r="G103" s="19">
        <v>26532</v>
      </c>
      <c r="H103" s="19">
        <v>26532</v>
      </c>
      <c r="I103" s="19">
        <v>26532</v>
      </c>
      <c r="J103" s="19">
        <v>26532</v>
      </c>
      <c r="K103" s="19">
        <v>26532</v>
      </c>
      <c r="L103" s="19">
        <v>26532</v>
      </c>
      <c r="M103" s="19">
        <v>26532</v>
      </c>
      <c r="N103" s="19">
        <v>444411</v>
      </c>
      <c r="O103" s="19">
        <v>630135</v>
      </c>
      <c r="P103" s="18"/>
    </row>
    <row r="104" spans="1:16" s="13" customFormat="1">
      <c r="A104" s="162"/>
      <c r="B104" s="165"/>
      <c r="C104" s="16" t="s">
        <v>610</v>
      </c>
      <c r="D104" s="16" t="s">
        <v>609</v>
      </c>
      <c r="E104" s="16" t="s">
        <v>464</v>
      </c>
      <c r="F104" s="16" t="s">
        <v>4</v>
      </c>
      <c r="G104" s="15">
        <v>25910.79</v>
      </c>
      <c r="H104" s="15">
        <v>23218.11</v>
      </c>
      <c r="I104" s="15">
        <v>22192.61</v>
      </c>
      <c r="J104" s="15">
        <v>21164.3</v>
      </c>
      <c r="K104" s="15">
        <v>20189.510000000002</v>
      </c>
      <c r="L104" s="15">
        <v>19106.310000000001</v>
      </c>
      <c r="M104" s="15">
        <v>18078.71</v>
      </c>
      <c r="N104" s="15">
        <v>150203.32000000009</v>
      </c>
      <c r="O104" s="15">
        <v>300063.66000000003</v>
      </c>
      <c r="P104" s="14"/>
    </row>
    <row r="105" spans="1:16" s="13" customFormat="1">
      <c r="A105" s="163"/>
      <c r="B105" s="166"/>
      <c r="C105" s="16" t="s">
        <v>610</v>
      </c>
      <c r="D105" s="16" t="s">
        <v>609</v>
      </c>
      <c r="E105" s="16" t="s">
        <v>530</v>
      </c>
      <c r="F105" s="16" t="s">
        <v>4</v>
      </c>
      <c r="G105" s="15">
        <v>1591.0500000000002</v>
      </c>
      <c r="H105" s="15">
        <v>1519.51</v>
      </c>
      <c r="I105" s="15">
        <v>1452.3999999999999</v>
      </c>
      <c r="J105" s="15">
        <v>1385.1200000000001</v>
      </c>
      <c r="K105" s="15">
        <v>1321.3</v>
      </c>
      <c r="L105" s="15">
        <v>1250.42</v>
      </c>
      <c r="M105" s="15">
        <v>1183.1500000000001</v>
      </c>
      <c r="N105" s="15">
        <v>9830.0900000000074</v>
      </c>
      <c r="O105" s="15">
        <v>19533.040000000005</v>
      </c>
      <c r="P105" s="14"/>
    </row>
    <row r="106" spans="1:16" s="17" customFormat="1">
      <c r="A106" s="161">
        <v>33</v>
      </c>
      <c r="B106" s="164" t="s">
        <v>708</v>
      </c>
      <c r="C106" s="20" t="s">
        <v>608</v>
      </c>
      <c r="D106" s="20" t="s">
        <v>607</v>
      </c>
      <c r="E106" s="20" t="s">
        <v>467</v>
      </c>
      <c r="F106" s="20" t="s">
        <v>4</v>
      </c>
      <c r="G106" s="19">
        <v>8904</v>
      </c>
      <c r="H106" s="19">
        <v>8904</v>
      </c>
      <c r="I106" s="19">
        <v>8904</v>
      </c>
      <c r="J106" s="19">
        <v>6678</v>
      </c>
      <c r="K106" s="19">
        <v>0</v>
      </c>
      <c r="L106" s="19">
        <v>0</v>
      </c>
      <c r="M106" s="19">
        <v>0</v>
      </c>
      <c r="N106" s="19">
        <v>0</v>
      </c>
      <c r="O106" s="19">
        <v>33390</v>
      </c>
      <c r="P106" s="18"/>
    </row>
    <row r="107" spans="1:16" s="13" customFormat="1">
      <c r="A107" s="162"/>
      <c r="B107" s="165"/>
      <c r="C107" s="16" t="s">
        <v>608</v>
      </c>
      <c r="D107" s="16" t="s">
        <v>607</v>
      </c>
      <c r="E107" s="16" t="s">
        <v>464</v>
      </c>
      <c r="F107" s="16" t="s">
        <v>4</v>
      </c>
      <c r="G107" s="15">
        <v>1332.44</v>
      </c>
      <c r="H107" s="15">
        <v>894.73</v>
      </c>
      <c r="I107" s="15">
        <v>550.58999999999992</v>
      </c>
      <c r="J107" s="15">
        <v>198.16</v>
      </c>
      <c r="K107" s="15">
        <v>0</v>
      </c>
      <c r="L107" s="15">
        <v>0</v>
      </c>
      <c r="M107" s="15">
        <v>0</v>
      </c>
      <c r="N107" s="15">
        <v>0</v>
      </c>
      <c r="O107" s="15">
        <v>2975.92</v>
      </c>
      <c r="P107" s="14"/>
    </row>
    <row r="108" spans="1:16" s="13" customFormat="1">
      <c r="A108" s="163"/>
      <c r="B108" s="166"/>
      <c r="C108" s="16" t="s">
        <v>608</v>
      </c>
      <c r="D108" s="16" t="s">
        <v>607</v>
      </c>
      <c r="E108" s="16" t="s">
        <v>530</v>
      </c>
      <c r="F108" s="16" t="s">
        <v>4</v>
      </c>
      <c r="G108" s="15">
        <v>81.330000000000013</v>
      </c>
      <c r="H108" s="15">
        <v>58.56</v>
      </c>
      <c r="I108" s="15">
        <v>36.040000000000006</v>
      </c>
      <c r="J108" s="15">
        <v>12.959999999999999</v>
      </c>
      <c r="K108" s="15">
        <v>0</v>
      </c>
      <c r="L108" s="15">
        <v>0</v>
      </c>
      <c r="M108" s="15">
        <v>0</v>
      </c>
      <c r="N108" s="15">
        <v>0</v>
      </c>
      <c r="O108" s="15">
        <v>188.89000000000007</v>
      </c>
      <c r="P108" s="14"/>
    </row>
    <row r="109" spans="1:16" s="17" customFormat="1">
      <c r="A109" s="161">
        <v>34</v>
      </c>
      <c r="B109" s="164" t="s">
        <v>704</v>
      </c>
      <c r="C109" s="20" t="s">
        <v>606</v>
      </c>
      <c r="D109" s="20" t="s">
        <v>605</v>
      </c>
      <c r="E109" s="20" t="s">
        <v>467</v>
      </c>
      <c r="F109" s="20" t="s">
        <v>4</v>
      </c>
      <c r="G109" s="19">
        <v>1516</v>
      </c>
      <c r="H109" s="19">
        <v>1516</v>
      </c>
      <c r="I109" s="19">
        <v>1516</v>
      </c>
      <c r="J109" s="19">
        <v>1516</v>
      </c>
      <c r="K109" s="19">
        <v>1516</v>
      </c>
      <c r="L109" s="19">
        <v>1516</v>
      </c>
      <c r="M109" s="19">
        <v>1516</v>
      </c>
      <c r="N109" s="19">
        <v>2653</v>
      </c>
      <c r="O109" s="19">
        <v>13265</v>
      </c>
      <c r="P109" s="18"/>
    </row>
    <row r="110" spans="1:16" s="13" customFormat="1">
      <c r="A110" s="162"/>
      <c r="B110" s="165"/>
      <c r="C110" s="16" t="s">
        <v>606</v>
      </c>
      <c r="D110" s="16" t="s">
        <v>605</v>
      </c>
      <c r="E110" s="16" t="s">
        <v>464</v>
      </c>
      <c r="F110" s="16" t="s">
        <v>4</v>
      </c>
      <c r="G110" s="15">
        <v>542.27</v>
      </c>
      <c r="H110" s="15">
        <v>445.91</v>
      </c>
      <c r="I110" s="15">
        <v>387.33000000000004</v>
      </c>
      <c r="J110" s="15">
        <v>328.58</v>
      </c>
      <c r="K110" s="15">
        <v>270.45999999999998</v>
      </c>
      <c r="L110" s="15">
        <v>210.98</v>
      </c>
      <c r="M110" s="15">
        <v>152.26999999999998</v>
      </c>
      <c r="N110" s="15">
        <v>127.53000000000077</v>
      </c>
      <c r="O110" s="15">
        <v>2465.3300000000008</v>
      </c>
      <c r="P110" s="14"/>
    </row>
    <row r="111" spans="1:16" s="13" customFormat="1">
      <c r="A111" s="163"/>
      <c r="B111" s="166"/>
      <c r="C111" s="16" t="s">
        <v>606</v>
      </c>
      <c r="D111" s="16" t="s">
        <v>605</v>
      </c>
      <c r="E111" s="16" t="s">
        <v>530</v>
      </c>
      <c r="F111" s="16" t="s">
        <v>4</v>
      </c>
      <c r="G111" s="15">
        <v>33.129999999999995</v>
      </c>
      <c r="H111" s="15">
        <v>29.189999999999998</v>
      </c>
      <c r="I111" s="15">
        <v>25.34</v>
      </c>
      <c r="J111" s="15">
        <v>21.51</v>
      </c>
      <c r="K111" s="15">
        <v>17.689999999999998</v>
      </c>
      <c r="L111" s="15">
        <v>13.809999999999999</v>
      </c>
      <c r="M111" s="15">
        <v>9.98</v>
      </c>
      <c r="N111" s="15">
        <v>8.330000000000048</v>
      </c>
      <c r="O111" s="15">
        <v>158.98000000000005</v>
      </c>
      <c r="P111" s="14"/>
    </row>
    <row r="112" spans="1:16" s="17" customFormat="1">
      <c r="A112" s="161">
        <v>35</v>
      </c>
      <c r="B112" s="164" t="s">
        <v>706</v>
      </c>
      <c r="C112" s="20" t="s">
        <v>604</v>
      </c>
      <c r="D112" s="20" t="s">
        <v>603</v>
      </c>
      <c r="E112" s="20" t="s">
        <v>467</v>
      </c>
      <c r="F112" s="20" t="s">
        <v>4</v>
      </c>
      <c r="G112" s="19">
        <v>936</v>
      </c>
      <c r="H112" s="19">
        <v>936</v>
      </c>
      <c r="I112" s="19">
        <v>936</v>
      </c>
      <c r="J112" s="19">
        <v>936</v>
      </c>
      <c r="K112" s="19">
        <v>936</v>
      </c>
      <c r="L112" s="19">
        <v>936</v>
      </c>
      <c r="M112" s="19">
        <v>936</v>
      </c>
      <c r="N112" s="19">
        <v>1638</v>
      </c>
      <c r="O112" s="19">
        <v>8190</v>
      </c>
      <c r="P112" s="18"/>
    </row>
    <row r="113" spans="1:16" s="13" customFormat="1">
      <c r="A113" s="162"/>
      <c r="B113" s="165"/>
      <c r="C113" s="16" t="s">
        <v>604</v>
      </c>
      <c r="D113" s="16" t="s">
        <v>603</v>
      </c>
      <c r="E113" s="16" t="s">
        <v>464</v>
      </c>
      <c r="F113" s="16" t="s">
        <v>4</v>
      </c>
      <c r="G113" s="15">
        <v>334.8</v>
      </c>
      <c r="H113" s="15">
        <v>275.32000000000005</v>
      </c>
      <c r="I113" s="15">
        <v>239.14</v>
      </c>
      <c r="J113" s="15">
        <v>202.86</v>
      </c>
      <c r="K113" s="15">
        <v>166.98000000000002</v>
      </c>
      <c r="L113" s="15">
        <v>130.26</v>
      </c>
      <c r="M113" s="15">
        <v>94.009999999999991</v>
      </c>
      <c r="N113" s="15">
        <v>78.729999999999905</v>
      </c>
      <c r="O113" s="15">
        <v>1522.1</v>
      </c>
      <c r="P113" s="14"/>
    </row>
    <row r="114" spans="1:16" s="13" customFormat="1">
      <c r="A114" s="163"/>
      <c r="B114" s="166"/>
      <c r="C114" s="16" t="s">
        <v>604</v>
      </c>
      <c r="D114" s="16" t="s">
        <v>603</v>
      </c>
      <c r="E114" s="16" t="s">
        <v>530</v>
      </c>
      <c r="F114" s="16" t="s">
        <v>4</v>
      </c>
      <c r="G114" s="15">
        <v>20.43</v>
      </c>
      <c r="H114" s="15">
        <v>18.02</v>
      </c>
      <c r="I114" s="15">
        <v>15.65</v>
      </c>
      <c r="J114" s="15">
        <v>13.280000000000001</v>
      </c>
      <c r="K114" s="15">
        <v>10.93</v>
      </c>
      <c r="L114" s="15">
        <v>8.51</v>
      </c>
      <c r="M114" s="15">
        <v>6.1400000000000006</v>
      </c>
      <c r="N114" s="15">
        <v>5.150000000000011</v>
      </c>
      <c r="O114" s="15">
        <v>98.110000000000014</v>
      </c>
      <c r="P114" s="14"/>
    </row>
    <row r="115" spans="1:16" s="17" customFormat="1">
      <c r="A115" s="161">
        <v>36</v>
      </c>
      <c r="B115" s="164" t="s">
        <v>702</v>
      </c>
      <c r="C115" s="20" t="s">
        <v>602</v>
      </c>
      <c r="D115" s="20" t="s">
        <v>601</v>
      </c>
      <c r="E115" s="20" t="s">
        <v>467</v>
      </c>
      <c r="F115" s="20" t="s">
        <v>4</v>
      </c>
      <c r="G115" s="19">
        <v>1588</v>
      </c>
      <c r="H115" s="19">
        <v>1588</v>
      </c>
      <c r="I115" s="19">
        <v>1588</v>
      </c>
      <c r="J115" s="19">
        <v>1588</v>
      </c>
      <c r="K115" s="19">
        <v>1588</v>
      </c>
      <c r="L115" s="19">
        <v>1588</v>
      </c>
      <c r="M115" s="19">
        <v>1588</v>
      </c>
      <c r="N115" s="19">
        <v>10719</v>
      </c>
      <c r="O115" s="19">
        <v>21835</v>
      </c>
      <c r="P115" s="18"/>
    </row>
    <row r="116" spans="1:16" s="13" customFormat="1">
      <c r="A116" s="162"/>
      <c r="B116" s="165"/>
      <c r="C116" s="16" t="s">
        <v>602</v>
      </c>
      <c r="D116" s="16" t="s">
        <v>601</v>
      </c>
      <c r="E116" s="16" t="s">
        <v>464</v>
      </c>
      <c r="F116" s="16" t="s">
        <v>4</v>
      </c>
      <c r="G116" s="15">
        <v>898.42000000000007</v>
      </c>
      <c r="H116" s="15">
        <v>774.62</v>
      </c>
      <c r="I116" s="15">
        <v>713.24</v>
      </c>
      <c r="J116" s="15">
        <v>651.69000000000005</v>
      </c>
      <c r="K116" s="15">
        <v>591.66000000000008</v>
      </c>
      <c r="L116" s="15">
        <v>528.5</v>
      </c>
      <c r="M116" s="15">
        <v>467.00000000000006</v>
      </c>
      <c r="N116" s="15">
        <v>1547.4999999999982</v>
      </c>
      <c r="O116" s="15">
        <v>6172.6299999999983</v>
      </c>
      <c r="P116" s="14"/>
    </row>
    <row r="117" spans="1:16" s="13" customFormat="1">
      <c r="A117" s="163"/>
      <c r="B117" s="166"/>
      <c r="C117" s="16" t="s">
        <v>602</v>
      </c>
      <c r="D117" s="16" t="s">
        <v>601</v>
      </c>
      <c r="E117" s="16" t="s">
        <v>530</v>
      </c>
      <c r="F117" s="16" t="s">
        <v>4</v>
      </c>
      <c r="G117" s="15">
        <v>54.879999999999995</v>
      </c>
      <c r="H117" s="15">
        <v>50.699999999999996</v>
      </c>
      <c r="I117" s="15">
        <v>46.68</v>
      </c>
      <c r="J117" s="15">
        <v>42.65</v>
      </c>
      <c r="K117" s="15">
        <v>38.71</v>
      </c>
      <c r="L117" s="15">
        <v>34.590000000000003</v>
      </c>
      <c r="M117" s="15">
        <v>30.58</v>
      </c>
      <c r="N117" s="15">
        <v>101.29000000000015</v>
      </c>
      <c r="O117" s="15">
        <v>400.08000000000015</v>
      </c>
      <c r="P117" s="14"/>
    </row>
    <row r="118" spans="1:16" s="17" customFormat="1">
      <c r="A118" s="161">
        <v>37</v>
      </c>
      <c r="B118" s="164" t="s">
        <v>705</v>
      </c>
      <c r="C118" s="20" t="s">
        <v>600</v>
      </c>
      <c r="D118" s="20" t="s">
        <v>599</v>
      </c>
      <c r="E118" s="20" t="s">
        <v>467</v>
      </c>
      <c r="F118" s="20" t="s">
        <v>4</v>
      </c>
      <c r="G118" s="19">
        <v>5948</v>
      </c>
      <c r="H118" s="19">
        <v>5948</v>
      </c>
      <c r="I118" s="19">
        <v>5948</v>
      </c>
      <c r="J118" s="19">
        <v>5948</v>
      </c>
      <c r="K118" s="19">
        <v>5948</v>
      </c>
      <c r="L118" s="19">
        <v>5948</v>
      </c>
      <c r="M118" s="19">
        <v>5948</v>
      </c>
      <c r="N118" s="19">
        <v>40149</v>
      </c>
      <c r="O118" s="19">
        <v>81785</v>
      </c>
      <c r="P118" s="18"/>
    </row>
    <row r="119" spans="1:16" s="13" customFormat="1">
      <c r="A119" s="162"/>
      <c r="B119" s="165"/>
      <c r="C119" s="16" t="s">
        <v>600</v>
      </c>
      <c r="D119" s="16" t="s">
        <v>599</v>
      </c>
      <c r="E119" s="16" t="s">
        <v>464</v>
      </c>
      <c r="F119" s="16" t="s">
        <v>4</v>
      </c>
      <c r="G119" s="15">
        <v>3365.1</v>
      </c>
      <c r="H119" s="15">
        <v>2901.3900000000003</v>
      </c>
      <c r="I119" s="15">
        <v>2671.49</v>
      </c>
      <c r="J119" s="15">
        <v>2440.96</v>
      </c>
      <c r="K119" s="15">
        <v>2216.1099999999997</v>
      </c>
      <c r="L119" s="15">
        <v>1979.61</v>
      </c>
      <c r="M119" s="15">
        <v>1749.23</v>
      </c>
      <c r="N119" s="15">
        <v>5796.3199999999924</v>
      </c>
      <c r="O119" s="15">
        <v>23120.209999999992</v>
      </c>
      <c r="P119" s="14"/>
    </row>
    <row r="120" spans="1:16" s="13" customFormat="1">
      <c r="A120" s="163"/>
      <c r="B120" s="166"/>
      <c r="C120" s="16" t="s">
        <v>600</v>
      </c>
      <c r="D120" s="16" t="s">
        <v>599</v>
      </c>
      <c r="E120" s="16" t="s">
        <v>530</v>
      </c>
      <c r="F120" s="16" t="s">
        <v>4</v>
      </c>
      <c r="G120" s="15">
        <v>205.51000000000002</v>
      </c>
      <c r="H120" s="15">
        <v>189.9</v>
      </c>
      <c r="I120" s="15">
        <v>174.82</v>
      </c>
      <c r="J120" s="15">
        <v>159.72999999999999</v>
      </c>
      <c r="K120" s="15">
        <v>145.03</v>
      </c>
      <c r="L120" s="15">
        <v>129.54999999999998</v>
      </c>
      <c r="M120" s="15">
        <v>114.47999999999999</v>
      </c>
      <c r="N120" s="15">
        <v>379.34999999999991</v>
      </c>
      <c r="O120" s="15">
        <v>1498.37</v>
      </c>
      <c r="P120" s="14"/>
    </row>
    <row r="121" spans="1:16" s="17" customFormat="1">
      <c r="A121" s="161">
        <v>38</v>
      </c>
      <c r="B121" s="164" t="s">
        <v>710</v>
      </c>
      <c r="C121" s="20" t="s">
        <v>598</v>
      </c>
      <c r="D121" s="20" t="s">
        <v>597</v>
      </c>
      <c r="E121" s="20" t="s">
        <v>467</v>
      </c>
      <c r="F121" s="20" t="s">
        <v>4</v>
      </c>
      <c r="G121" s="19">
        <v>4624</v>
      </c>
      <c r="H121" s="19">
        <v>4624</v>
      </c>
      <c r="I121" s="19">
        <v>4624</v>
      </c>
      <c r="J121" s="19">
        <v>3468</v>
      </c>
      <c r="K121" s="19">
        <v>0</v>
      </c>
      <c r="L121" s="19">
        <v>0</v>
      </c>
      <c r="M121" s="19">
        <v>0</v>
      </c>
      <c r="N121" s="19">
        <v>0</v>
      </c>
      <c r="O121" s="19">
        <v>17340</v>
      </c>
      <c r="P121" s="18"/>
    </row>
    <row r="122" spans="1:16" s="13" customFormat="1">
      <c r="A122" s="162"/>
      <c r="B122" s="165"/>
      <c r="C122" s="16" t="s">
        <v>598</v>
      </c>
      <c r="D122" s="16" t="s">
        <v>597</v>
      </c>
      <c r="E122" s="16" t="s">
        <v>464</v>
      </c>
      <c r="F122" s="16" t="s">
        <v>4</v>
      </c>
      <c r="G122" s="15">
        <v>685.73</v>
      </c>
      <c r="H122" s="15">
        <v>464.65</v>
      </c>
      <c r="I122" s="15">
        <v>285.93</v>
      </c>
      <c r="J122" s="15">
        <v>102.91</v>
      </c>
      <c r="K122" s="15">
        <v>0</v>
      </c>
      <c r="L122" s="15">
        <v>0</v>
      </c>
      <c r="M122" s="15">
        <v>0</v>
      </c>
      <c r="N122" s="15">
        <v>0</v>
      </c>
      <c r="O122" s="15">
        <v>1539.2200000000003</v>
      </c>
      <c r="P122" s="14"/>
    </row>
    <row r="123" spans="1:16" s="13" customFormat="1">
      <c r="A123" s="163"/>
      <c r="B123" s="166"/>
      <c r="C123" s="16" t="s">
        <v>598</v>
      </c>
      <c r="D123" s="16" t="s">
        <v>597</v>
      </c>
      <c r="E123" s="16" t="s">
        <v>530</v>
      </c>
      <c r="F123" s="16" t="s">
        <v>4</v>
      </c>
      <c r="G123" s="15">
        <v>42.24</v>
      </c>
      <c r="H123" s="15">
        <v>30.409999999999997</v>
      </c>
      <c r="I123" s="15">
        <v>18.709999999999997</v>
      </c>
      <c r="J123" s="15">
        <v>6.7299999999999995</v>
      </c>
      <c r="K123" s="15">
        <v>0</v>
      </c>
      <c r="L123" s="15">
        <v>0</v>
      </c>
      <c r="M123" s="15">
        <v>0</v>
      </c>
      <c r="N123" s="15">
        <v>0</v>
      </c>
      <c r="O123" s="15">
        <v>98.09</v>
      </c>
      <c r="P123" s="14"/>
    </row>
    <row r="124" spans="1:16" s="17" customFormat="1">
      <c r="A124" s="161">
        <v>39</v>
      </c>
      <c r="B124" s="164" t="s">
        <v>709</v>
      </c>
      <c r="C124" s="20" t="s">
        <v>596</v>
      </c>
      <c r="D124" s="20" t="s">
        <v>595</v>
      </c>
      <c r="E124" s="20" t="s">
        <v>467</v>
      </c>
      <c r="F124" s="20" t="s">
        <v>4</v>
      </c>
      <c r="G124" s="19">
        <v>10504</v>
      </c>
      <c r="H124" s="19">
        <v>10504</v>
      </c>
      <c r="I124" s="19">
        <v>10504</v>
      </c>
      <c r="J124" s="19">
        <v>10504</v>
      </c>
      <c r="K124" s="19">
        <v>10504</v>
      </c>
      <c r="L124" s="19">
        <v>10504</v>
      </c>
      <c r="M124" s="19">
        <v>10504</v>
      </c>
      <c r="N124" s="19">
        <v>73528</v>
      </c>
      <c r="O124" s="19">
        <v>147056</v>
      </c>
      <c r="P124" s="18"/>
    </row>
    <row r="125" spans="1:16" s="13" customFormat="1">
      <c r="A125" s="162"/>
      <c r="B125" s="165"/>
      <c r="C125" s="16" t="s">
        <v>596</v>
      </c>
      <c r="D125" s="16" t="s">
        <v>595</v>
      </c>
      <c r="E125" s="16" t="s">
        <v>464</v>
      </c>
      <c r="F125" s="16" t="s">
        <v>4</v>
      </c>
      <c r="G125" s="15">
        <v>5992.37</v>
      </c>
      <c r="H125" s="15">
        <v>5265.5</v>
      </c>
      <c r="I125" s="15">
        <v>4819.5</v>
      </c>
      <c r="J125" s="15">
        <v>4412.3899999999994</v>
      </c>
      <c r="K125" s="15">
        <v>4015.59</v>
      </c>
      <c r="L125" s="15">
        <v>3597.62</v>
      </c>
      <c r="M125" s="15">
        <v>3190.79</v>
      </c>
      <c r="N125" s="15">
        <v>10962.879999999976</v>
      </c>
      <c r="O125" s="15">
        <v>42256.639999999978</v>
      </c>
      <c r="P125" s="14"/>
    </row>
    <row r="126" spans="1:16" s="13" customFormat="1">
      <c r="A126" s="163"/>
      <c r="B126" s="166"/>
      <c r="C126" s="16" t="s">
        <v>596</v>
      </c>
      <c r="D126" s="16" t="s">
        <v>595</v>
      </c>
      <c r="E126" s="16" t="s">
        <v>530</v>
      </c>
      <c r="F126" s="16" t="s">
        <v>4</v>
      </c>
      <c r="G126" s="15">
        <v>369.59</v>
      </c>
      <c r="H126" s="15">
        <v>341.98</v>
      </c>
      <c r="I126" s="15">
        <v>315.41999999999996</v>
      </c>
      <c r="J126" s="15">
        <v>288.77</v>
      </c>
      <c r="K126" s="15">
        <v>262.79000000000002</v>
      </c>
      <c r="L126" s="15">
        <v>235.45</v>
      </c>
      <c r="M126" s="15">
        <v>208.82</v>
      </c>
      <c r="N126" s="15">
        <v>717.48999999999933</v>
      </c>
      <c r="O126" s="15">
        <v>2740.3099999999995</v>
      </c>
      <c r="P126" s="14"/>
    </row>
    <row r="127" spans="1:16" s="17" customFormat="1">
      <c r="A127" s="161">
        <v>40</v>
      </c>
      <c r="B127" s="164" t="s">
        <v>726</v>
      </c>
      <c r="C127" s="20" t="s">
        <v>594</v>
      </c>
      <c r="D127" s="20" t="s">
        <v>593</v>
      </c>
      <c r="E127" s="20" t="s">
        <v>467</v>
      </c>
      <c r="F127" s="20" t="s">
        <v>4</v>
      </c>
      <c r="G127" s="19">
        <v>2836</v>
      </c>
      <c r="H127" s="19">
        <v>2836</v>
      </c>
      <c r="I127" s="19">
        <v>2836</v>
      </c>
      <c r="J127" s="19">
        <v>2836</v>
      </c>
      <c r="K127" s="19">
        <v>709</v>
      </c>
      <c r="L127" s="19">
        <v>0</v>
      </c>
      <c r="M127" s="19">
        <v>0</v>
      </c>
      <c r="N127" s="19">
        <v>0</v>
      </c>
      <c r="O127" s="19">
        <v>12053</v>
      </c>
      <c r="P127" s="18"/>
    </row>
    <row r="128" spans="1:16" s="13" customFormat="1">
      <c r="A128" s="162"/>
      <c r="B128" s="165"/>
      <c r="C128" s="16" t="s">
        <v>594</v>
      </c>
      <c r="D128" s="16" t="s">
        <v>593</v>
      </c>
      <c r="E128" s="16" t="s">
        <v>464</v>
      </c>
      <c r="F128" s="16" t="s">
        <v>4</v>
      </c>
      <c r="G128" s="15">
        <v>431.51</v>
      </c>
      <c r="H128" s="15">
        <v>339.9</v>
      </c>
      <c r="I128" s="15">
        <v>230.27</v>
      </c>
      <c r="J128" s="15">
        <v>120.38000000000001</v>
      </c>
      <c r="K128" s="15">
        <v>14.37</v>
      </c>
      <c r="L128" s="15">
        <v>0</v>
      </c>
      <c r="M128" s="15">
        <v>0</v>
      </c>
      <c r="N128" s="15">
        <v>0</v>
      </c>
      <c r="O128" s="15">
        <v>1136.4300000000003</v>
      </c>
      <c r="P128" s="14"/>
    </row>
    <row r="129" spans="1:16" s="13" customFormat="1">
      <c r="A129" s="163"/>
      <c r="B129" s="166"/>
      <c r="C129" s="16" t="s">
        <v>594</v>
      </c>
      <c r="D129" s="16" t="s">
        <v>593</v>
      </c>
      <c r="E129" s="16" t="s">
        <v>530</v>
      </c>
      <c r="F129" s="16" t="s">
        <v>4</v>
      </c>
      <c r="G129" s="15">
        <v>29.5</v>
      </c>
      <c r="H129" s="15">
        <v>22.250000000000004</v>
      </c>
      <c r="I129" s="15">
        <v>15.079999999999998</v>
      </c>
      <c r="J129" s="15">
        <v>7.8900000000000006</v>
      </c>
      <c r="K129" s="15">
        <v>0.94</v>
      </c>
      <c r="L129" s="15">
        <v>0</v>
      </c>
      <c r="M129" s="15">
        <v>0</v>
      </c>
      <c r="N129" s="15">
        <v>0</v>
      </c>
      <c r="O129" s="15">
        <v>75.66</v>
      </c>
      <c r="P129" s="14"/>
    </row>
    <row r="130" spans="1:16" s="17" customFormat="1">
      <c r="A130" s="161">
        <v>41</v>
      </c>
      <c r="B130" s="164" t="s">
        <v>725</v>
      </c>
      <c r="C130" s="20" t="s">
        <v>592</v>
      </c>
      <c r="D130" s="20" t="s">
        <v>591</v>
      </c>
      <c r="E130" s="20" t="s">
        <v>467</v>
      </c>
      <c r="F130" s="20" t="s">
        <v>4</v>
      </c>
      <c r="G130" s="19">
        <v>4780</v>
      </c>
      <c r="H130" s="19">
        <v>4780</v>
      </c>
      <c r="I130" s="19">
        <v>4780</v>
      </c>
      <c r="J130" s="19">
        <v>4780</v>
      </c>
      <c r="K130" s="19">
        <v>4780</v>
      </c>
      <c r="L130" s="19">
        <v>4780</v>
      </c>
      <c r="M130" s="19">
        <v>4780</v>
      </c>
      <c r="N130" s="19">
        <v>10755</v>
      </c>
      <c r="O130" s="19">
        <v>44215</v>
      </c>
      <c r="P130" s="18"/>
    </row>
    <row r="131" spans="1:16" s="13" customFormat="1">
      <c r="A131" s="162"/>
      <c r="B131" s="165"/>
      <c r="C131" s="16" t="s">
        <v>592</v>
      </c>
      <c r="D131" s="16" t="s">
        <v>591</v>
      </c>
      <c r="E131" s="16" t="s">
        <v>464</v>
      </c>
      <c r="F131" s="16" t="s">
        <v>4</v>
      </c>
      <c r="G131" s="15">
        <v>1618.6100000000001</v>
      </c>
      <c r="H131" s="15">
        <v>1498.5500000000002</v>
      </c>
      <c r="I131" s="15">
        <v>1313.8</v>
      </c>
      <c r="J131" s="15">
        <v>1128.5400000000002</v>
      </c>
      <c r="K131" s="15">
        <v>945.56</v>
      </c>
      <c r="L131" s="15">
        <v>757.79000000000008</v>
      </c>
      <c r="M131" s="15">
        <v>572.64</v>
      </c>
      <c r="N131" s="15">
        <v>615.60999999999774</v>
      </c>
      <c r="O131" s="15">
        <v>8451.0999999999985</v>
      </c>
      <c r="P131" s="14"/>
    </row>
    <row r="132" spans="1:16" s="13" customFormat="1">
      <c r="A132" s="163"/>
      <c r="B132" s="166"/>
      <c r="C132" s="16" t="s">
        <v>592</v>
      </c>
      <c r="D132" s="16" t="s">
        <v>591</v>
      </c>
      <c r="E132" s="16" t="s">
        <v>530</v>
      </c>
      <c r="F132" s="16" t="s">
        <v>4</v>
      </c>
      <c r="G132" s="15">
        <v>110.48</v>
      </c>
      <c r="H132" s="15">
        <v>98.07</v>
      </c>
      <c r="I132" s="15">
        <v>85.97999999999999</v>
      </c>
      <c r="J132" s="15">
        <v>73.86</v>
      </c>
      <c r="K132" s="15">
        <v>61.879999999999995</v>
      </c>
      <c r="L132" s="15">
        <v>49.58</v>
      </c>
      <c r="M132" s="15">
        <v>37.459999999999994</v>
      </c>
      <c r="N132" s="15">
        <v>40.30000000000004</v>
      </c>
      <c r="O132" s="15">
        <v>557.61</v>
      </c>
      <c r="P132" s="14"/>
    </row>
    <row r="133" spans="1:16" s="17" customFormat="1">
      <c r="A133" s="161">
        <v>42</v>
      </c>
      <c r="B133" s="164" t="s">
        <v>723</v>
      </c>
      <c r="C133" s="20" t="s">
        <v>590</v>
      </c>
      <c r="D133" s="20" t="s">
        <v>589</v>
      </c>
      <c r="E133" s="20" t="s">
        <v>467</v>
      </c>
      <c r="F133" s="20" t="s">
        <v>4</v>
      </c>
      <c r="G133" s="19">
        <v>2488</v>
      </c>
      <c r="H133" s="19">
        <v>2488</v>
      </c>
      <c r="I133" s="19">
        <v>2488</v>
      </c>
      <c r="J133" s="19">
        <v>2488</v>
      </c>
      <c r="K133" s="19">
        <v>622</v>
      </c>
      <c r="L133" s="19">
        <v>0</v>
      </c>
      <c r="M133" s="19">
        <v>0</v>
      </c>
      <c r="N133" s="19">
        <v>0</v>
      </c>
      <c r="O133" s="19">
        <v>10574</v>
      </c>
      <c r="P133" s="18"/>
    </row>
    <row r="134" spans="1:16" s="13" customFormat="1">
      <c r="A134" s="162"/>
      <c r="B134" s="165"/>
      <c r="C134" s="16" t="s">
        <v>590</v>
      </c>
      <c r="D134" s="16" t="s">
        <v>589</v>
      </c>
      <c r="E134" s="16" t="s">
        <v>464</v>
      </c>
      <c r="F134" s="16" t="s">
        <v>4</v>
      </c>
      <c r="G134" s="15">
        <v>378.54999999999995</v>
      </c>
      <c r="H134" s="15">
        <v>298.2</v>
      </c>
      <c r="I134" s="15">
        <v>202.03</v>
      </c>
      <c r="J134" s="15">
        <v>105.6</v>
      </c>
      <c r="K134" s="15">
        <v>12.6</v>
      </c>
      <c r="L134" s="15">
        <v>0</v>
      </c>
      <c r="M134" s="15">
        <v>0</v>
      </c>
      <c r="N134" s="15">
        <v>0</v>
      </c>
      <c r="O134" s="15">
        <v>996.98000000000025</v>
      </c>
      <c r="P134" s="14"/>
    </row>
    <row r="135" spans="1:16" s="13" customFormat="1">
      <c r="A135" s="163"/>
      <c r="B135" s="166"/>
      <c r="C135" s="16" t="s">
        <v>590</v>
      </c>
      <c r="D135" s="16" t="s">
        <v>589</v>
      </c>
      <c r="E135" s="16" t="s">
        <v>530</v>
      </c>
      <c r="F135" s="16" t="s">
        <v>4</v>
      </c>
      <c r="G135" s="15">
        <v>25.89</v>
      </c>
      <c r="H135" s="15">
        <v>19.509999999999998</v>
      </c>
      <c r="I135" s="15">
        <v>13.21</v>
      </c>
      <c r="J135" s="15">
        <v>6.92</v>
      </c>
      <c r="K135" s="15">
        <v>0.82</v>
      </c>
      <c r="L135" s="15">
        <v>0</v>
      </c>
      <c r="M135" s="15">
        <v>0</v>
      </c>
      <c r="N135" s="15">
        <v>0</v>
      </c>
      <c r="O135" s="15">
        <v>66.349999999999994</v>
      </c>
      <c r="P135" s="14"/>
    </row>
    <row r="136" spans="1:16" s="17" customFormat="1">
      <c r="A136" s="161">
        <v>43</v>
      </c>
      <c r="B136" s="164" t="s">
        <v>724</v>
      </c>
      <c r="C136" s="20" t="s">
        <v>588</v>
      </c>
      <c r="D136" s="20" t="s">
        <v>587</v>
      </c>
      <c r="E136" s="20" t="s">
        <v>467</v>
      </c>
      <c r="F136" s="20" t="s">
        <v>4</v>
      </c>
      <c r="G136" s="19">
        <v>1036</v>
      </c>
      <c r="H136" s="19">
        <v>1036</v>
      </c>
      <c r="I136" s="19">
        <v>1036</v>
      </c>
      <c r="J136" s="19">
        <v>1036</v>
      </c>
      <c r="K136" s="19">
        <v>259</v>
      </c>
      <c r="L136" s="19">
        <v>0</v>
      </c>
      <c r="M136" s="19">
        <v>0</v>
      </c>
      <c r="N136" s="19">
        <v>0</v>
      </c>
      <c r="O136" s="19">
        <v>4403</v>
      </c>
      <c r="P136" s="18"/>
    </row>
    <row r="137" spans="1:16" s="13" customFormat="1">
      <c r="A137" s="162"/>
      <c r="B137" s="165"/>
      <c r="C137" s="16" t="s">
        <v>588</v>
      </c>
      <c r="D137" s="16" t="s">
        <v>587</v>
      </c>
      <c r="E137" s="16" t="s">
        <v>464</v>
      </c>
      <c r="F137" s="16" t="s">
        <v>4</v>
      </c>
      <c r="G137" s="15">
        <v>157.63000000000002</v>
      </c>
      <c r="H137" s="15">
        <v>124.17000000000002</v>
      </c>
      <c r="I137" s="15">
        <v>84.13</v>
      </c>
      <c r="J137" s="15">
        <v>43.96</v>
      </c>
      <c r="K137" s="15">
        <v>5.25</v>
      </c>
      <c r="L137" s="15">
        <v>0</v>
      </c>
      <c r="M137" s="15">
        <v>0</v>
      </c>
      <c r="N137" s="15">
        <v>0</v>
      </c>
      <c r="O137" s="15">
        <v>415.14</v>
      </c>
      <c r="P137" s="14"/>
    </row>
    <row r="138" spans="1:16" s="13" customFormat="1">
      <c r="A138" s="163"/>
      <c r="B138" s="166"/>
      <c r="C138" s="16" t="s">
        <v>588</v>
      </c>
      <c r="D138" s="16" t="s">
        <v>587</v>
      </c>
      <c r="E138" s="16" t="s">
        <v>530</v>
      </c>
      <c r="F138" s="16" t="s">
        <v>4</v>
      </c>
      <c r="G138" s="15">
        <v>10.8</v>
      </c>
      <c r="H138" s="15">
        <v>8.120000000000001</v>
      </c>
      <c r="I138" s="15">
        <v>5.49</v>
      </c>
      <c r="J138" s="15">
        <v>2.87</v>
      </c>
      <c r="K138" s="15">
        <v>0.33999999999999997</v>
      </c>
      <c r="L138" s="15">
        <v>0</v>
      </c>
      <c r="M138" s="15">
        <v>0</v>
      </c>
      <c r="N138" s="15">
        <v>0</v>
      </c>
      <c r="O138" s="15">
        <v>27.619999999999997</v>
      </c>
      <c r="P138" s="14"/>
    </row>
    <row r="139" spans="1:16" s="17" customFormat="1">
      <c r="A139" s="161">
        <v>44</v>
      </c>
      <c r="B139" s="164" t="s">
        <v>731</v>
      </c>
      <c r="C139" s="20" t="s">
        <v>586</v>
      </c>
      <c r="D139" s="20" t="s">
        <v>585</v>
      </c>
      <c r="E139" s="20" t="s">
        <v>467</v>
      </c>
      <c r="F139" s="20" t="s">
        <v>4</v>
      </c>
      <c r="G139" s="19">
        <v>1508</v>
      </c>
      <c r="H139" s="19">
        <v>1508</v>
      </c>
      <c r="I139" s="19">
        <v>1508</v>
      </c>
      <c r="J139" s="19">
        <v>1508</v>
      </c>
      <c r="K139" s="19">
        <v>377</v>
      </c>
      <c r="L139" s="19">
        <v>0</v>
      </c>
      <c r="M139" s="19">
        <v>0</v>
      </c>
      <c r="N139" s="19">
        <v>0</v>
      </c>
      <c r="O139" s="19">
        <v>6409</v>
      </c>
      <c r="P139" s="18"/>
    </row>
    <row r="140" spans="1:16" s="13" customFormat="1">
      <c r="A140" s="162"/>
      <c r="B140" s="165"/>
      <c r="C140" s="16" t="s">
        <v>586</v>
      </c>
      <c r="D140" s="16" t="s">
        <v>585</v>
      </c>
      <c r="E140" s="16" t="s">
        <v>464</v>
      </c>
      <c r="F140" s="16" t="s">
        <v>4</v>
      </c>
      <c r="G140" s="15">
        <v>239.89999999999998</v>
      </c>
      <c r="H140" s="15">
        <v>180.72</v>
      </c>
      <c r="I140" s="15">
        <v>122.44</v>
      </c>
      <c r="J140" s="15">
        <v>64</v>
      </c>
      <c r="K140" s="15">
        <v>8.92</v>
      </c>
      <c r="L140" s="15">
        <v>0</v>
      </c>
      <c r="M140" s="15">
        <v>0</v>
      </c>
      <c r="N140" s="15">
        <v>0</v>
      </c>
      <c r="O140" s="15">
        <v>615.98</v>
      </c>
      <c r="P140" s="14"/>
    </row>
    <row r="141" spans="1:16" s="13" customFormat="1">
      <c r="A141" s="163"/>
      <c r="B141" s="166"/>
      <c r="C141" s="16" t="s">
        <v>586</v>
      </c>
      <c r="D141" s="16" t="s">
        <v>585</v>
      </c>
      <c r="E141" s="16" t="s">
        <v>530</v>
      </c>
      <c r="F141" s="16" t="s">
        <v>4</v>
      </c>
      <c r="G141" s="15">
        <v>15.68</v>
      </c>
      <c r="H141" s="15">
        <v>11.829999999999998</v>
      </c>
      <c r="I141" s="15">
        <v>8.02</v>
      </c>
      <c r="J141" s="15">
        <v>4.1899999999999995</v>
      </c>
      <c r="K141" s="15">
        <v>0.58000000000000007</v>
      </c>
      <c r="L141" s="15">
        <v>0</v>
      </c>
      <c r="M141" s="15">
        <v>0</v>
      </c>
      <c r="N141" s="15">
        <v>0</v>
      </c>
      <c r="O141" s="15">
        <v>40.300000000000004</v>
      </c>
      <c r="P141" s="14"/>
    </row>
    <row r="142" spans="1:16" s="17" customFormat="1">
      <c r="A142" s="161">
        <v>45</v>
      </c>
      <c r="B142" s="164" t="s">
        <v>729</v>
      </c>
      <c r="C142" s="20" t="s">
        <v>584</v>
      </c>
      <c r="D142" s="20" t="s">
        <v>583</v>
      </c>
      <c r="E142" s="20" t="s">
        <v>467</v>
      </c>
      <c r="F142" s="20" t="s">
        <v>4</v>
      </c>
      <c r="G142" s="19">
        <v>8764</v>
      </c>
      <c r="H142" s="19">
        <v>8764</v>
      </c>
      <c r="I142" s="19">
        <v>8764</v>
      </c>
      <c r="J142" s="19">
        <v>8764</v>
      </c>
      <c r="K142" s="19">
        <v>8764</v>
      </c>
      <c r="L142" s="19">
        <v>8764</v>
      </c>
      <c r="M142" s="19">
        <v>8764</v>
      </c>
      <c r="N142" s="19">
        <v>19719</v>
      </c>
      <c r="O142" s="19">
        <v>81067</v>
      </c>
      <c r="P142" s="18"/>
    </row>
    <row r="143" spans="1:16" s="13" customFormat="1">
      <c r="A143" s="162"/>
      <c r="B143" s="165"/>
      <c r="C143" s="16" t="s">
        <v>584</v>
      </c>
      <c r="D143" s="16" t="s">
        <v>583</v>
      </c>
      <c r="E143" s="16" t="s">
        <v>464</v>
      </c>
      <c r="F143" s="16" t="s">
        <v>4</v>
      </c>
      <c r="G143" s="15">
        <v>3097.31</v>
      </c>
      <c r="H143" s="15">
        <v>2747.5700000000006</v>
      </c>
      <c r="I143" s="15">
        <v>2408.8199999999997</v>
      </c>
      <c r="J143" s="15">
        <v>2069.15</v>
      </c>
      <c r="K143" s="15">
        <v>1733.6699999999998</v>
      </c>
      <c r="L143" s="15">
        <v>1389.35</v>
      </c>
      <c r="M143" s="15">
        <v>1049.92</v>
      </c>
      <c r="N143" s="15">
        <v>1136.1600000000003</v>
      </c>
      <c r="O143" s="15">
        <v>15631.949999999999</v>
      </c>
      <c r="P143" s="14"/>
    </row>
    <row r="144" spans="1:16" s="13" customFormat="1">
      <c r="A144" s="163"/>
      <c r="B144" s="166"/>
      <c r="C144" s="16" t="s">
        <v>584</v>
      </c>
      <c r="D144" s="16" t="s">
        <v>583</v>
      </c>
      <c r="E144" s="16" t="s">
        <v>530</v>
      </c>
      <c r="F144" s="16" t="s">
        <v>4</v>
      </c>
      <c r="G144" s="15">
        <v>202.56</v>
      </c>
      <c r="H144" s="15">
        <v>179.82</v>
      </c>
      <c r="I144" s="15">
        <v>157.65</v>
      </c>
      <c r="J144" s="15">
        <v>135.41</v>
      </c>
      <c r="K144" s="15">
        <v>113.44999999999999</v>
      </c>
      <c r="L144" s="15">
        <v>90.929999999999993</v>
      </c>
      <c r="M144" s="15">
        <v>68.710000000000008</v>
      </c>
      <c r="N144" s="15">
        <v>74.350000000000051</v>
      </c>
      <c r="O144" s="15">
        <v>1022.8799999999999</v>
      </c>
      <c r="P144" s="14"/>
    </row>
    <row r="145" spans="1:16" s="17" customFormat="1">
      <c r="A145" s="161">
        <v>46</v>
      </c>
      <c r="B145" s="164" t="s">
        <v>730</v>
      </c>
      <c r="C145" s="20" t="s">
        <v>582</v>
      </c>
      <c r="D145" s="20" t="s">
        <v>581</v>
      </c>
      <c r="E145" s="20" t="s">
        <v>467</v>
      </c>
      <c r="F145" s="20" t="s">
        <v>4</v>
      </c>
      <c r="G145" s="19">
        <v>34288</v>
      </c>
      <c r="H145" s="19">
        <v>34288</v>
      </c>
      <c r="I145" s="19">
        <v>34288</v>
      </c>
      <c r="J145" s="19">
        <v>34288</v>
      </c>
      <c r="K145" s="19">
        <v>34288</v>
      </c>
      <c r="L145" s="19">
        <v>34288</v>
      </c>
      <c r="M145" s="19">
        <v>34288</v>
      </c>
      <c r="N145" s="19">
        <v>591468</v>
      </c>
      <c r="O145" s="19">
        <v>831484</v>
      </c>
      <c r="P145" s="18"/>
    </row>
    <row r="146" spans="1:16" s="13" customFormat="1">
      <c r="A146" s="162"/>
      <c r="B146" s="165"/>
      <c r="C146" s="16" t="s">
        <v>582</v>
      </c>
      <c r="D146" s="16" t="s">
        <v>581</v>
      </c>
      <c r="E146" s="16" t="s">
        <v>464</v>
      </c>
      <c r="F146" s="16" t="s">
        <v>4</v>
      </c>
      <c r="G146" s="15">
        <v>32105.79</v>
      </c>
      <c r="H146" s="15">
        <v>30669.370000000003</v>
      </c>
      <c r="I146" s="15">
        <v>29344.1</v>
      </c>
      <c r="J146" s="15">
        <v>28015.210000000003</v>
      </c>
      <c r="K146" s="15">
        <v>26757.239999999998</v>
      </c>
      <c r="L146" s="15">
        <v>25355.58</v>
      </c>
      <c r="M146" s="15">
        <v>24027.590000000004</v>
      </c>
      <c r="N146" s="15">
        <v>205663.45999999988</v>
      </c>
      <c r="O146" s="15">
        <v>401938.33999999985</v>
      </c>
      <c r="P146" s="14"/>
    </row>
    <row r="147" spans="1:16" s="13" customFormat="1">
      <c r="A147" s="163"/>
      <c r="B147" s="166"/>
      <c r="C147" s="16" t="s">
        <v>582</v>
      </c>
      <c r="D147" s="16" t="s">
        <v>581</v>
      </c>
      <c r="E147" s="16" t="s">
        <v>530</v>
      </c>
      <c r="F147" s="16" t="s">
        <v>4</v>
      </c>
      <c r="G147" s="15">
        <v>2099.73</v>
      </c>
      <c r="H147" s="15">
        <v>2007.1499999999999</v>
      </c>
      <c r="I147" s="15">
        <v>1920.42</v>
      </c>
      <c r="J147" s="15">
        <v>1833.46</v>
      </c>
      <c r="K147" s="15">
        <v>1751.13</v>
      </c>
      <c r="L147" s="15">
        <v>1659.3899999999999</v>
      </c>
      <c r="M147" s="15">
        <v>1572.4800000000002</v>
      </c>
      <c r="N147" s="15">
        <v>13459.64</v>
      </c>
      <c r="O147" s="15">
        <v>26303.4</v>
      </c>
      <c r="P147" s="14"/>
    </row>
    <row r="148" spans="1:16" s="17" customFormat="1">
      <c r="A148" s="161">
        <v>47</v>
      </c>
      <c r="B148" s="164" t="s">
        <v>732</v>
      </c>
      <c r="C148" s="20" t="s">
        <v>580</v>
      </c>
      <c r="D148" s="20" t="s">
        <v>579</v>
      </c>
      <c r="E148" s="20" t="s">
        <v>467</v>
      </c>
      <c r="F148" s="20" t="s">
        <v>4</v>
      </c>
      <c r="G148" s="19">
        <v>20256</v>
      </c>
      <c r="H148" s="19">
        <v>20256</v>
      </c>
      <c r="I148" s="19">
        <v>20256</v>
      </c>
      <c r="J148" s="19">
        <v>20256</v>
      </c>
      <c r="K148" s="19">
        <v>20256</v>
      </c>
      <c r="L148" s="19">
        <v>20256</v>
      </c>
      <c r="M148" s="19">
        <v>20256</v>
      </c>
      <c r="N148" s="19">
        <v>146856</v>
      </c>
      <c r="O148" s="19">
        <v>288648</v>
      </c>
      <c r="P148" s="18"/>
    </row>
    <row r="149" spans="1:16" s="13" customFormat="1">
      <c r="A149" s="162"/>
      <c r="B149" s="165"/>
      <c r="C149" s="16" t="s">
        <v>580</v>
      </c>
      <c r="D149" s="16" t="s">
        <v>579</v>
      </c>
      <c r="E149" s="16" t="s">
        <v>464</v>
      </c>
      <c r="F149" s="16" t="s">
        <v>4</v>
      </c>
      <c r="G149" s="15">
        <v>11094.72</v>
      </c>
      <c r="H149" s="15">
        <v>10272.99</v>
      </c>
      <c r="I149" s="15">
        <v>9490.08</v>
      </c>
      <c r="J149" s="15">
        <v>8705.01</v>
      </c>
      <c r="K149" s="15">
        <v>7940.37</v>
      </c>
      <c r="L149" s="15">
        <v>7133.8099999999995</v>
      </c>
      <c r="M149" s="15">
        <v>6349.2900000000009</v>
      </c>
      <c r="N149" s="15">
        <v>22625.550000000003</v>
      </c>
      <c r="O149" s="15">
        <v>83611.820000000007</v>
      </c>
      <c r="P149" s="14"/>
    </row>
    <row r="150" spans="1:16" s="13" customFormat="1">
      <c r="A150" s="163"/>
      <c r="B150" s="166"/>
      <c r="C150" s="16" t="s">
        <v>580</v>
      </c>
      <c r="D150" s="16" t="s">
        <v>579</v>
      </c>
      <c r="E150" s="16" t="s">
        <v>530</v>
      </c>
      <c r="F150" s="16" t="s">
        <v>4</v>
      </c>
      <c r="G150" s="15">
        <v>725.60000000000014</v>
      </c>
      <c r="H150" s="15">
        <v>672.31999999999994</v>
      </c>
      <c r="I150" s="15">
        <v>621.09</v>
      </c>
      <c r="J150" s="15">
        <v>569.70000000000005</v>
      </c>
      <c r="K150" s="15">
        <v>519.65</v>
      </c>
      <c r="L150" s="15">
        <v>466.87</v>
      </c>
      <c r="M150" s="15">
        <v>415.53</v>
      </c>
      <c r="N150" s="15">
        <v>1480.7400000000009</v>
      </c>
      <c r="O150" s="15">
        <v>5471.5000000000009</v>
      </c>
      <c r="P150" s="14"/>
    </row>
    <row r="151" spans="1:16" s="17" customFormat="1">
      <c r="A151" s="161">
        <v>48</v>
      </c>
      <c r="B151" s="164" t="s">
        <v>738</v>
      </c>
      <c r="C151" s="20" t="s">
        <v>578</v>
      </c>
      <c r="D151" s="20" t="s">
        <v>577</v>
      </c>
      <c r="E151" s="20" t="s">
        <v>467</v>
      </c>
      <c r="F151" s="20" t="s">
        <v>4</v>
      </c>
      <c r="G151" s="19">
        <v>19824</v>
      </c>
      <c r="H151" s="19">
        <v>9910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29734</v>
      </c>
      <c r="P151" s="18"/>
    </row>
    <row r="152" spans="1:16" s="13" customFormat="1">
      <c r="A152" s="162"/>
      <c r="B152" s="165"/>
      <c r="C152" s="16" t="s">
        <v>578</v>
      </c>
      <c r="D152" s="16" t="s">
        <v>577</v>
      </c>
      <c r="E152" s="16" t="s">
        <v>464</v>
      </c>
      <c r="F152" s="16" t="s">
        <v>4</v>
      </c>
      <c r="G152" s="15">
        <v>1041.43</v>
      </c>
      <c r="H152" s="15">
        <v>238.18999999999997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1279.6199999999999</v>
      </c>
      <c r="P152" s="14"/>
    </row>
    <row r="153" spans="1:16" s="13" customFormat="1">
      <c r="A153" s="163"/>
      <c r="B153" s="166"/>
      <c r="C153" s="16" t="s">
        <v>578</v>
      </c>
      <c r="D153" s="16" t="s">
        <v>577</v>
      </c>
      <c r="E153" s="16" t="s">
        <v>530</v>
      </c>
      <c r="F153" s="16" t="s">
        <v>4</v>
      </c>
      <c r="G153" s="15">
        <v>67.69</v>
      </c>
      <c r="H153" s="15">
        <v>15.590000000000002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83.28</v>
      </c>
      <c r="P153" s="14"/>
    </row>
    <row r="154" spans="1:16" s="17" customFormat="1">
      <c r="A154" s="161">
        <v>49</v>
      </c>
      <c r="B154" s="164" t="s">
        <v>744</v>
      </c>
      <c r="C154" s="20" t="s">
        <v>576</v>
      </c>
      <c r="D154" s="20" t="s">
        <v>575</v>
      </c>
      <c r="E154" s="20" t="s">
        <v>467</v>
      </c>
      <c r="F154" s="20" t="s">
        <v>4</v>
      </c>
      <c r="G154" s="19">
        <v>9220</v>
      </c>
      <c r="H154" s="19">
        <v>9220</v>
      </c>
      <c r="I154" s="19">
        <v>9220</v>
      </c>
      <c r="J154" s="19">
        <v>9220</v>
      </c>
      <c r="K154" s="19">
        <v>9220</v>
      </c>
      <c r="L154" s="19">
        <v>9220</v>
      </c>
      <c r="M154" s="19">
        <v>9220</v>
      </c>
      <c r="N154" s="19">
        <v>23050</v>
      </c>
      <c r="O154" s="19">
        <v>87590</v>
      </c>
      <c r="P154" s="18"/>
    </row>
    <row r="155" spans="1:16" s="13" customFormat="1">
      <c r="A155" s="162"/>
      <c r="B155" s="165"/>
      <c r="C155" s="16" t="s">
        <v>576</v>
      </c>
      <c r="D155" s="16" t="s">
        <v>575</v>
      </c>
      <c r="E155" s="16" t="s">
        <v>464</v>
      </c>
      <c r="F155" s="16" t="s">
        <v>4</v>
      </c>
      <c r="G155" s="15">
        <v>3366.21</v>
      </c>
      <c r="H155" s="15">
        <v>2979.7900000000004</v>
      </c>
      <c r="I155" s="15">
        <v>2623.4500000000003</v>
      </c>
      <c r="J155" s="15">
        <v>2266.1</v>
      </c>
      <c r="K155" s="15">
        <v>1913.4</v>
      </c>
      <c r="L155" s="15">
        <v>1550.93</v>
      </c>
      <c r="M155" s="15">
        <v>1193.83</v>
      </c>
      <c r="N155" s="15">
        <v>1430.1100000000024</v>
      </c>
      <c r="O155" s="15">
        <v>17323.820000000003</v>
      </c>
      <c r="P155" s="14"/>
    </row>
    <row r="156" spans="1:16" s="13" customFormat="1">
      <c r="A156" s="163"/>
      <c r="B156" s="166"/>
      <c r="C156" s="16" t="s">
        <v>576</v>
      </c>
      <c r="D156" s="16" t="s">
        <v>575</v>
      </c>
      <c r="E156" s="16" t="s">
        <v>530</v>
      </c>
      <c r="F156" s="16" t="s">
        <v>4</v>
      </c>
      <c r="G156" s="15">
        <v>218.96</v>
      </c>
      <c r="H156" s="15">
        <v>195.01</v>
      </c>
      <c r="I156" s="15">
        <v>171.68</v>
      </c>
      <c r="J156" s="15">
        <v>148.30000000000001</v>
      </c>
      <c r="K156" s="15">
        <v>125.22</v>
      </c>
      <c r="L156" s="15">
        <v>101.51</v>
      </c>
      <c r="M156" s="15">
        <v>78.14</v>
      </c>
      <c r="N156" s="15">
        <v>93.61</v>
      </c>
      <c r="O156" s="15">
        <v>1132.43</v>
      </c>
      <c r="P156" s="14"/>
    </row>
    <row r="157" spans="1:16" s="17" customFormat="1">
      <c r="A157" s="161">
        <v>50</v>
      </c>
      <c r="B157" s="164" t="s">
        <v>737</v>
      </c>
      <c r="C157" s="20" t="s">
        <v>574</v>
      </c>
      <c r="D157" s="20" t="s">
        <v>573</v>
      </c>
      <c r="E157" s="20" t="s">
        <v>467</v>
      </c>
      <c r="F157" s="20" t="s">
        <v>4</v>
      </c>
      <c r="G157" s="19">
        <v>16412</v>
      </c>
      <c r="H157" s="19">
        <v>16412</v>
      </c>
      <c r="I157" s="19">
        <v>16412</v>
      </c>
      <c r="J157" s="19">
        <v>16412</v>
      </c>
      <c r="K157" s="19">
        <v>16412</v>
      </c>
      <c r="L157" s="19">
        <v>16412</v>
      </c>
      <c r="M157" s="19">
        <v>16412</v>
      </c>
      <c r="N157" s="19">
        <v>123090</v>
      </c>
      <c r="O157" s="19">
        <v>237974</v>
      </c>
      <c r="P157" s="18"/>
    </row>
    <row r="158" spans="1:16" s="13" customFormat="1">
      <c r="A158" s="162"/>
      <c r="B158" s="165"/>
      <c r="C158" s="16" t="s">
        <v>574</v>
      </c>
      <c r="D158" s="16" t="s">
        <v>573</v>
      </c>
      <c r="E158" s="16" t="s">
        <v>464</v>
      </c>
      <c r="F158" s="16" t="s">
        <v>4</v>
      </c>
      <c r="G158" s="15">
        <v>9122.02</v>
      </c>
      <c r="H158" s="15">
        <v>8482.39</v>
      </c>
      <c r="I158" s="15">
        <v>7848.05</v>
      </c>
      <c r="J158" s="15">
        <v>7211.9699999999993</v>
      </c>
      <c r="K158" s="15">
        <v>6592.87</v>
      </c>
      <c r="L158" s="15">
        <v>5938.95</v>
      </c>
      <c r="M158" s="15">
        <v>5303.29</v>
      </c>
      <c r="N158" s="15">
        <v>19557.859999999971</v>
      </c>
      <c r="O158" s="15">
        <v>70057.39999999998</v>
      </c>
      <c r="P158" s="14"/>
    </row>
    <row r="159" spans="1:16" s="13" customFormat="1">
      <c r="A159" s="163"/>
      <c r="B159" s="166"/>
      <c r="C159" s="16" t="s">
        <v>574</v>
      </c>
      <c r="D159" s="16" t="s">
        <v>573</v>
      </c>
      <c r="E159" s="16" t="s">
        <v>530</v>
      </c>
      <c r="F159" s="16" t="s">
        <v>4</v>
      </c>
      <c r="G159" s="15">
        <v>598.33000000000004</v>
      </c>
      <c r="H159" s="15">
        <v>555.13000000000011</v>
      </c>
      <c r="I159" s="15">
        <v>513.62</v>
      </c>
      <c r="J159" s="15">
        <v>471.99</v>
      </c>
      <c r="K159" s="15">
        <v>431.48</v>
      </c>
      <c r="L159" s="15">
        <v>388.67</v>
      </c>
      <c r="M159" s="15">
        <v>347.07</v>
      </c>
      <c r="N159" s="15">
        <v>1279.9700000000005</v>
      </c>
      <c r="O159" s="15">
        <v>4586.26</v>
      </c>
      <c r="P159" s="14"/>
    </row>
    <row r="160" spans="1:16" s="17" customFormat="1">
      <c r="A160" s="161">
        <v>51</v>
      </c>
      <c r="B160" s="164" t="s">
        <v>739</v>
      </c>
      <c r="C160" s="20" t="s">
        <v>572</v>
      </c>
      <c r="D160" s="20" t="s">
        <v>571</v>
      </c>
      <c r="E160" s="20" t="s">
        <v>467</v>
      </c>
      <c r="F160" s="20" t="s">
        <v>4</v>
      </c>
      <c r="G160" s="19">
        <v>11544</v>
      </c>
      <c r="H160" s="19">
        <v>5772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17316</v>
      </c>
      <c r="P160" s="18"/>
    </row>
    <row r="161" spans="1:16" s="13" customFormat="1">
      <c r="A161" s="162"/>
      <c r="B161" s="165"/>
      <c r="C161" s="16" t="s">
        <v>572</v>
      </c>
      <c r="D161" s="16" t="s">
        <v>571</v>
      </c>
      <c r="E161" s="16" t="s">
        <v>464</v>
      </c>
      <c r="F161" s="16" t="s">
        <v>4</v>
      </c>
      <c r="G161" s="15">
        <v>612.19999999999993</v>
      </c>
      <c r="H161" s="15">
        <v>147.29999999999998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759.5</v>
      </c>
      <c r="P161" s="14"/>
    </row>
    <row r="162" spans="1:16" s="13" customFormat="1">
      <c r="A162" s="163"/>
      <c r="B162" s="166"/>
      <c r="C162" s="16" t="s">
        <v>572</v>
      </c>
      <c r="D162" s="16" t="s">
        <v>571</v>
      </c>
      <c r="E162" s="16" t="s">
        <v>530</v>
      </c>
      <c r="F162" s="16" t="s">
        <v>4</v>
      </c>
      <c r="G162" s="15">
        <v>39.409999999999997</v>
      </c>
      <c r="H162" s="15">
        <v>9.64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49.04999999999999</v>
      </c>
      <c r="P162" s="14"/>
    </row>
    <row r="163" spans="1:16" s="17" customFormat="1">
      <c r="A163" s="161">
        <v>52</v>
      </c>
      <c r="B163" s="164" t="s">
        <v>722</v>
      </c>
      <c r="C163" s="20" t="s">
        <v>570</v>
      </c>
      <c r="D163" s="20" t="s">
        <v>569</v>
      </c>
      <c r="E163" s="20" t="s">
        <v>467</v>
      </c>
      <c r="F163" s="20" t="s">
        <v>4</v>
      </c>
      <c r="G163" s="19">
        <v>25332</v>
      </c>
      <c r="H163" s="19">
        <v>25332</v>
      </c>
      <c r="I163" s="19">
        <v>25332</v>
      </c>
      <c r="J163" s="19">
        <v>25332</v>
      </c>
      <c r="K163" s="19">
        <v>25332</v>
      </c>
      <c r="L163" s="19">
        <v>25332</v>
      </c>
      <c r="M163" s="19">
        <v>25332</v>
      </c>
      <c r="N163" s="19">
        <v>63330</v>
      </c>
      <c r="O163" s="19">
        <v>240654</v>
      </c>
      <c r="P163" s="18"/>
    </row>
    <row r="164" spans="1:16" s="13" customFormat="1">
      <c r="A164" s="162"/>
      <c r="B164" s="165"/>
      <c r="C164" s="16" t="s">
        <v>570</v>
      </c>
      <c r="D164" s="16" t="s">
        <v>569</v>
      </c>
      <c r="E164" s="16" t="s">
        <v>464</v>
      </c>
      <c r="F164" s="16" t="s">
        <v>4</v>
      </c>
      <c r="G164" s="15">
        <v>9328.34</v>
      </c>
      <c r="H164" s="15">
        <v>8186.9900000000007</v>
      </c>
      <c r="I164" s="15">
        <v>7207.8899999999994</v>
      </c>
      <c r="J164" s="15">
        <v>6226.09</v>
      </c>
      <c r="K164" s="15">
        <v>5257.06</v>
      </c>
      <c r="L164" s="15">
        <v>4261.1499999999996</v>
      </c>
      <c r="M164" s="15">
        <v>3280.04</v>
      </c>
      <c r="N164" s="15">
        <v>3949.3700000000235</v>
      </c>
      <c r="O164" s="15">
        <v>47696.930000000029</v>
      </c>
      <c r="P164" s="14"/>
    </row>
    <row r="165" spans="1:16" s="13" customFormat="1">
      <c r="A165" s="163"/>
      <c r="B165" s="166"/>
      <c r="C165" s="16" t="s">
        <v>570</v>
      </c>
      <c r="D165" s="16" t="s">
        <v>569</v>
      </c>
      <c r="E165" s="16" t="s">
        <v>530</v>
      </c>
      <c r="F165" s="16" t="s">
        <v>4</v>
      </c>
      <c r="G165" s="15">
        <v>601.6</v>
      </c>
      <c r="H165" s="15">
        <v>535.80000000000007</v>
      </c>
      <c r="I165" s="15">
        <v>471.71000000000004</v>
      </c>
      <c r="J165" s="15">
        <v>407.48</v>
      </c>
      <c r="K165" s="15">
        <v>344.06</v>
      </c>
      <c r="L165" s="15">
        <v>278.88</v>
      </c>
      <c r="M165" s="15">
        <v>214.68</v>
      </c>
      <c r="N165" s="15">
        <v>258.46000000000089</v>
      </c>
      <c r="O165" s="15">
        <v>3112.670000000001</v>
      </c>
      <c r="P165" s="14"/>
    </row>
    <row r="166" spans="1:16" s="17" customFormat="1">
      <c r="A166" s="161">
        <v>53</v>
      </c>
      <c r="B166" s="164" t="s">
        <v>734</v>
      </c>
      <c r="C166" s="20" t="s">
        <v>568</v>
      </c>
      <c r="D166" s="20" t="s">
        <v>567</v>
      </c>
      <c r="E166" s="20" t="s">
        <v>467</v>
      </c>
      <c r="F166" s="20" t="s">
        <v>4</v>
      </c>
      <c r="G166" s="19">
        <v>10548</v>
      </c>
      <c r="H166" s="19">
        <v>5274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15822</v>
      </c>
      <c r="P166" s="18"/>
    </row>
    <row r="167" spans="1:16" s="13" customFormat="1">
      <c r="A167" s="162"/>
      <c r="B167" s="165"/>
      <c r="C167" s="16" t="s">
        <v>568</v>
      </c>
      <c r="D167" s="16" t="s">
        <v>567</v>
      </c>
      <c r="E167" s="16" t="s">
        <v>464</v>
      </c>
      <c r="F167" s="16" t="s">
        <v>4</v>
      </c>
      <c r="G167" s="15">
        <v>559.38</v>
      </c>
      <c r="H167" s="15">
        <v>134.6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693.98</v>
      </c>
      <c r="P167" s="14"/>
    </row>
    <row r="168" spans="1:16" s="13" customFormat="1">
      <c r="A168" s="163"/>
      <c r="B168" s="166"/>
      <c r="C168" s="16" t="s">
        <v>568</v>
      </c>
      <c r="D168" s="16" t="s">
        <v>567</v>
      </c>
      <c r="E168" s="16" t="s">
        <v>530</v>
      </c>
      <c r="F168" s="16" t="s">
        <v>4</v>
      </c>
      <c r="G168" s="15">
        <v>36.03</v>
      </c>
      <c r="H168" s="15">
        <v>8.82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44.85</v>
      </c>
      <c r="P168" s="14"/>
    </row>
    <row r="169" spans="1:16" s="17" customFormat="1">
      <c r="A169" s="161">
        <v>54</v>
      </c>
      <c r="B169" s="164" t="s">
        <v>728</v>
      </c>
      <c r="C169" s="20" t="s">
        <v>566</v>
      </c>
      <c r="D169" s="20" t="s">
        <v>565</v>
      </c>
      <c r="E169" s="20" t="s">
        <v>467</v>
      </c>
      <c r="F169" s="20" t="s">
        <v>4</v>
      </c>
      <c r="G169" s="19">
        <v>11400</v>
      </c>
      <c r="H169" s="19">
        <v>11400</v>
      </c>
      <c r="I169" s="19">
        <v>11400</v>
      </c>
      <c r="J169" s="19">
        <v>11400</v>
      </c>
      <c r="K169" s="19">
        <v>11400</v>
      </c>
      <c r="L169" s="19">
        <v>11400</v>
      </c>
      <c r="M169" s="19">
        <v>11400</v>
      </c>
      <c r="N169" s="19">
        <v>28500</v>
      </c>
      <c r="O169" s="19">
        <v>108300</v>
      </c>
      <c r="P169" s="18"/>
    </row>
    <row r="170" spans="1:16" s="13" customFormat="1">
      <c r="A170" s="162"/>
      <c r="B170" s="165"/>
      <c r="C170" s="16" t="s">
        <v>566</v>
      </c>
      <c r="D170" s="16" t="s">
        <v>565</v>
      </c>
      <c r="E170" s="16" t="s">
        <v>464</v>
      </c>
      <c r="F170" s="16" t="s">
        <v>4</v>
      </c>
      <c r="G170" s="15">
        <v>4197.9799999999996</v>
      </c>
      <c r="H170" s="15">
        <v>3684.35</v>
      </c>
      <c r="I170" s="15">
        <v>3243.73</v>
      </c>
      <c r="J170" s="15">
        <v>2801.89</v>
      </c>
      <c r="K170" s="15">
        <v>2365.8200000000002</v>
      </c>
      <c r="L170" s="15">
        <v>1917.62</v>
      </c>
      <c r="M170" s="15">
        <v>1476.1</v>
      </c>
      <c r="N170" s="15">
        <v>1777.3099999999972</v>
      </c>
      <c r="O170" s="15">
        <v>21464.799999999996</v>
      </c>
      <c r="P170" s="14"/>
    </row>
    <row r="171" spans="1:16" s="13" customFormat="1">
      <c r="A171" s="163"/>
      <c r="B171" s="166"/>
      <c r="C171" s="16" t="s">
        <v>566</v>
      </c>
      <c r="D171" s="16" t="s">
        <v>565</v>
      </c>
      <c r="E171" s="16" t="s">
        <v>530</v>
      </c>
      <c r="F171" s="16" t="s">
        <v>4</v>
      </c>
      <c r="G171" s="15">
        <v>270.73</v>
      </c>
      <c r="H171" s="15">
        <v>241.14000000000001</v>
      </c>
      <c r="I171" s="15">
        <v>212.28</v>
      </c>
      <c r="J171" s="15">
        <v>183.38</v>
      </c>
      <c r="K171" s="15">
        <v>154.83999999999997</v>
      </c>
      <c r="L171" s="15">
        <v>125.51</v>
      </c>
      <c r="M171" s="15">
        <v>96.6</v>
      </c>
      <c r="N171" s="15">
        <v>116.33999999999978</v>
      </c>
      <c r="O171" s="15">
        <v>1400.8199999999997</v>
      </c>
      <c r="P171" s="14"/>
    </row>
    <row r="172" spans="1:16" s="17" customFormat="1">
      <c r="A172" s="161">
        <v>55</v>
      </c>
      <c r="B172" s="164" t="s">
        <v>727</v>
      </c>
      <c r="C172" s="20" t="s">
        <v>564</v>
      </c>
      <c r="D172" s="20" t="s">
        <v>563</v>
      </c>
      <c r="E172" s="20" t="s">
        <v>467</v>
      </c>
      <c r="F172" s="20" t="s">
        <v>4</v>
      </c>
      <c r="G172" s="19">
        <v>12216</v>
      </c>
      <c r="H172" s="19">
        <v>12216</v>
      </c>
      <c r="I172" s="19">
        <v>12216</v>
      </c>
      <c r="J172" s="19">
        <v>12216</v>
      </c>
      <c r="K172" s="19">
        <v>12216</v>
      </c>
      <c r="L172" s="19">
        <v>12216</v>
      </c>
      <c r="M172" s="19">
        <v>12216</v>
      </c>
      <c r="N172" s="19">
        <v>91620</v>
      </c>
      <c r="O172" s="19">
        <v>177132</v>
      </c>
      <c r="P172" s="18"/>
    </row>
    <row r="173" spans="1:16" s="13" customFormat="1">
      <c r="A173" s="162"/>
      <c r="B173" s="165"/>
      <c r="C173" s="16" t="s">
        <v>564</v>
      </c>
      <c r="D173" s="16" t="s">
        <v>563</v>
      </c>
      <c r="E173" s="16" t="s">
        <v>464</v>
      </c>
      <c r="F173" s="16" t="s">
        <v>4</v>
      </c>
      <c r="G173" s="15">
        <v>6905.08</v>
      </c>
      <c r="H173" s="15">
        <v>6313.72</v>
      </c>
      <c r="I173" s="15">
        <v>5841.57</v>
      </c>
      <c r="J173" s="15">
        <v>5368.11</v>
      </c>
      <c r="K173" s="15">
        <v>4907.3</v>
      </c>
      <c r="L173" s="15">
        <v>4420.54</v>
      </c>
      <c r="M173" s="15">
        <v>3947.43</v>
      </c>
      <c r="N173" s="15">
        <v>14557.629999999986</v>
      </c>
      <c r="O173" s="15">
        <v>52261.37999999999</v>
      </c>
      <c r="P173" s="14"/>
    </row>
    <row r="174" spans="1:16" s="13" customFormat="1">
      <c r="A174" s="163"/>
      <c r="B174" s="166"/>
      <c r="C174" s="16" t="s">
        <v>564</v>
      </c>
      <c r="D174" s="16" t="s">
        <v>563</v>
      </c>
      <c r="E174" s="16" t="s">
        <v>530</v>
      </c>
      <c r="F174" s="16" t="s">
        <v>4</v>
      </c>
      <c r="G174" s="15">
        <v>445.35</v>
      </c>
      <c r="H174" s="15">
        <v>413.2</v>
      </c>
      <c r="I174" s="15">
        <v>382.3</v>
      </c>
      <c r="J174" s="15">
        <v>351.31</v>
      </c>
      <c r="K174" s="15">
        <v>321.15999999999997</v>
      </c>
      <c r="L174" s="15">
        <v>289.31</v>
      </c>
      <c r="M174" s="15">
        <v>258.33000000000004</v>
      </c>
      <c r="N174" s="15">
        <v>952.74000000000012</v>
      </c>
      <c r="O174" s="15">
        <v>3413.7</v>
      </c>
      <c r="P174" s="14"/>
    </row>
    <row r="175" spans="1:16" s="17" customFormat="1">
      <c r="A175" s="161">
        <v>56</v>
      </c>
      <c r="B175" s="164" t="s">
        <v>736</v>
      </c>
      <c r="C175" s="20" t="s">
        <v>562</v>
      </c>
      <c r="D175" s="20" t="s">
        <v>561</v>
      </c>
      <c r="E175" s="20" t="s">
        <v>467</v>
      </c>
      <c r="F175" s="20" t="s">
        <v>4</v>
      </c>
      <c r="G175" s="19">
        <v>9904</v>
      </c>
      <c r="H175" s="19">
        <v>9904</v>
      </c>
      <c r="I175" s="19">
        <v>9904</v>
      </c>
      <c r="J175" s="19">
        <v>9904</v>
      </c>
      <c r="K175" s="19">
        <v>9904</v>
      </c>
      <c r="L175" s="19">
        <v>9904</v>
      </c>
      <c r="M175" s="19">
        <v>4952</v>
      </c>
      <c r="N175" s="19">
        <v>0</v>
      </c>
      <c r="O175" s="19">
        <v>64376</v>
      </c>
      <c r="P175" s="18"/>
    </row>
    <row r="176" spans="1:16" s="13" customFormat="1">
      <c r="A176" s="162"/>
      <c r="B176" s="165"/>
      <c r="C176" s="16" t="s">
        <v>562</v>
      </c>
      <c r="D176" s="16" t="s">
        <v>561</v>
      </c>
      <c r="E176" s="16" t="s">
        <v>464</v>
      </c>
      <c r="F176" s="16" t="s">
        <v>4</v>
      </c>
      <c r="G176" s="15">
        <v>2498.6099999999997</v>
      </c>
      <c r="H176" s="15">
        <v>2050.1</v>
      </c>
      <c r="I176" s="15">
        <v>1667.29</v>
      </c>
      <c r="J176" s="15">
        <v>1283.45</v>
      </c>
      <c r="K176" s="15">
        <v>901.43000000000006</v>
      </c>
      <c r="L176" s="15">
        <v>515.20999999999992</v>
      </c>
      <c r="M176" s="15">
        <v>134.53</v>
      </c>
      <c r="N176" s="15">
        <v>0</v>
      </c>
      <c r="O176" s="15">
        <v>9050.6200000000008</v>
      </c>
      <c r="P176" s="14"/>
    </row>
    <row r="177" spans="1:16" s="13" customFormat="1">
      <c r="A177" s="163"/>
      <c r="B177" s="166"/>
      <c r="C177" s="16" t="s">
        <v>562</v>
      </c>
      <c r="D177" s="16" t="s">
        <v>561</v>
      </c>
      <c r="E177" s="16" t="s">
        <v>530</v>
      </c>
      <c r="F177" s="16" t="s">
        <v>4</v>
      </c>
      <c r="G177" s="15">
        <v>159.69</v>
      </c>
      <c r="H177" s="15">
        <v>134.17000000000002</v>
      </c>
      <c r="I177" s="15">
        <v>109.13</v>
      </c>
      <c r="J177" s="15">
        <v>84</v>
      </c>
      <c r="K177" s="15">
        <v>58.980000000000004</v>
      </c>
      <c r="L177" s="15">
        <v>33.729999999999997</v>
      </c>
      <c r="M177" s="15">
        <v>8.8099999999999987</v>
      </c>
      <c r="N177" s="15">
        <v>0</v>
      </c>
      <c r="O177" s="15">
        <v>588.51</v>
      </c>
      <c r="P177" s="14"/>
    </row>
    <row r="178" spans="1:16" s="17" customFormat="1">
      <c r="A178" s="161">
        <v>57</v>
      </c>
      <c r="B178" s="164" t="s">
        <v>740</v>
      </c>
      <c r="C178" s="20" t="s">
        <v>560</v>
      </c>
      <c r="D178" s="20" t="s">
        <v>559</v>
      </c>
      <c r="E178" s="20" t="s">
        <v>467</v>
      </c>
      <c r="F178" s="20" t="s">
        <v>4</v>
      </c>
      <c r="G178" s="19">
        <v>12672</v>
      </c>
      <c r="H178" s="19">
        <v>12672</v>
      </c>
      <c r="I178" s="19">
        <v>12672</v>
      </c>
      <c r="J178" s="19">
        <v>12672</v>
      </c>
      <c r="K178" s="19">
        <v>12672</v>
      </c>
      <c r="L178" s="19">
        <v>12672</v>
      </c>
      <c r="M178" s="19">
        <v>12672</v>
      </c>
      <c r="N178" s="19">
        <v>31680</v>
      </c>
      <c r="O178" s="19">
        <v>120384</v>
      </c>
      <c r="P178" s="18"/>
    </row>
    <row r="179" spans="1:16" s="13" customFormat="1">
      <c r="A179" s="162"/>
      <c r="B179" s="165"/>
      <c r="C179" s="16" t="s">
        <v>560</v>
      </c>
      <c r="D179" s="16" t="s">
        <v>559</v>
      </c>
      <c r="E179" s="16" t="s">
        <v>464</v>
      </c>
      <c r="F179" s="16" t="s">
        <v>4</v>
      </c>
      <c r="G179" s="15">
        <v>4873.2999999999993</v>
      </c>
      <c r="H179" s="15">
        <v>4095.44</v>
      </c>
      <c r="I179" s="15">
        <v>3605.64</v>
      </c>
      <c r="J179" s="15">
        <v>3114.5200000000004</v>
      </c>
      <c r="K179" s="15">
        <v>2629.79</v>
      </c>
      <c r="L179" s="15">
        <v>2131.59</v>
      </c>
      <c r="M179" s="15">
        <v>1640.8</v>
      </c>
      <c r="N179" s="15">
        <v>1986.039999999992</v>
      </c>
      <c r="O179" s="15">
        <v>24077.119999999992</v>
      </c>
      <c r="P179" s="14"/>
    </row>
    <row r="180" spans="1:16" s="13" customFormat="1">
      <c r="A180" s="163"/>
      <c r="B180" s="166"/>
      <c r="C180" s="16" t="s">
        <v>560</v>
      </c>
      <c r="D180" s="16" t="s">
        <v>559</v>
      </c>
      <c r="E180" s="16" t="s">
        <v>530</v>
      </c>
      <c r="F180" s="16" t="s">
        <v>4</v>
      </c>
      <c r="G180" s="15">
        <v>300.93</v>
      </c>
      <c r="H180" s="15">
        <v>268.02</v>
      </c>
      <c r="I180" s="15">
        <v>235.96999999999997</v>
      </c>
      <c r="J180" s="15">
        <v>203.83</v>
      </c>
      <c r="K180" s="15">
        <v>172.11</v>
      </c>
      <c r="L180" s="15">
        <v>139.5</v>
      </c>
      <c r="M180" s="15">
        <v>107.37</v>
      </c>
      <c r="N180" s="15">
        <v>129.99999999999989</v>
      </c>
      <c r="O180" s="15">
        <v>1557.73</v>
      </c>
      <c r="P180" s="14"/>
    </row>
    <row r="181" spans="1:16" s="17" customFormat="1">
      <c r="A181" s="161">
        <v>58</v>
      </c>
      <c r="B181" s="164" t="s">
        <v>745</v>
      </c>
      <c r="C181" s="20" t="s">
        <v>558</v>
      </c>
      <c r="D181" s="20" t="s">
        <v>557</v>
      </c>
      <c r="E181" s="20" t="s">
        <v>467</v>
      </c>
      <c r="F181" s="20" t="s">
        <v>4</v>
      </c>
      <c r="G181" s="19">
        <v>5108</v>
      </c>
      <c r="H181" s="19">
        <v>2554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7662</v>
      </c>
      <c r="P181" s="18"/>
    </row>
    <row r="182" spans="1:16" s="13" customFormat="1">
      <c r="A182" s="162"/>
      <c r="B182" s="165"/>
      <c r="C182" s="16" t="s">
        <v>558</v>
      </c>
      <c r="D182" s="16" t="s">
        <v>557</v>
      </c>
      <c r="E182" s="16" t="s">
        <v>464</v>
      </c>
      <c r="F182" s="16" t="s">
        <v>4</v>
      </c>
      <c r="G182" s="15">
        <v>283.7</v>
      </c>
      <c r="H182" s="15">
        <v>69.38000000000001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353.07999999999993</v>
      </c>
      <c r="P182" s="14"/>
    </row>
    <row r="183" spans="1:16" s="13" customFormat="1">
      <c r="A183" s="163"/>
      <c r="B183" s="166"/>
      <c r="C183" s="16" t="s">
        <v>558</v>
      </c>
      <c r="D183" s="16" t="s">
        <v>557</v>
      </c>
      <c r="E183" s="16" t="s">
        <v>530</v>
      </c>
      <c r="F183" s="16" t="s">
        <v>4</v>
      </c>
      <c r="G183" s="15">
        <v>17.439999999999998</v>
      </c>
      <c r="H183" s="15">
        <v>4.54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21.979999999999997</v>
      </c>
      <c r="P183" s="14"/>
    </row>
    <row r="184" spans="1:16" s="17" customFormat="1">
      <c r="A184" s="161">
        <v>59</v>
      </c>
      <c r="B184" s="164" t="s">
        <v>735</v>
      </c>
      <c r="C184" s="20" t="s">
        <v>556</v>
      </c>
      <c r="D184" s="20" t="s">
        <v>555</v>
      </c>
      <c r="E184" s="20" t="s">
        <v>467</v>
      </c>
      <c r="F184" s="20" t="s">
        <v>4</v>
      </c>
      <c r="G184" s="19">
        <v>403840</v>
      </c>
      <c r="H184" s="19">
        <v>392292</v>
      </c>
      <c r="I184" s="19">
        <v>391228</v>
      </c>
      <c r="J184" s="19">
        <v>386840</v>
      </c>
      <c r="K184" s="19">
        <v>366888</v>
      </c>
      <c r="L184" s="19">
        <v>356436</v>
      </c>
      <c r="M184" s="19">
        <v>336108</v>
      </c>
      <c r="N184" s="19">
        <v>1011784</v>
      </c>
      <c r="O184" s="19">
        <v>3645416</v>
      </c>
      <c r="P184" s="18"/>
    </row>
    <row r="185" spans="1:16" s="13" customFormat="1">
      <c r="A185" s="162"/>
      <c r="B185" s="165"/>
      <c r="C185" s="16" t="s">
        <v>556</v>
      </c>
      <c r="D185" s="16" t="s">
        <v>555</v>
      </c>
      <c r="E185" s="16" t="s">
        <v>464</v>
      </c>
      <c r="F185" s="16" t="s">
        <v>4</v>
      </c>
      <c r="G185" s="15">
        <v>145398.90000000002</v>
      </c>
      <c r="H185" s="15">
        <v>123210.24999999999</v>
      </c>
      <c r="I185" s="15">
        <v>108031.9</v>
      </c>
      <c r="J185" s="15">
        <v>92902.35</v>
      </c>
      <c r="K185" s="15">
        <v>78252.67</v>
      </c>
      <c r="L185" s="15">
        <v>63866.450000000004</v>
      </c>
      <c r="M185" s="15">
        <v>50205.930000000008</v>
      </c>
      <c r="N185" s="15">
        <v>109258.47999999956</v>
      </c>
      <c r="O185" s="15">
        <v>771126.92999999959</v>
      </c>
      <c r="P185" s="14"/>
    </row>
    <row r="186" spans="1:16" s="13" customFormat="1">
      <c r="A186" s="163"/>
      <c r="B186" s="166"/>
      <c r="C186" s="16" t="s">
        <v>556</v>
      </c>
      <c r="D186" s="16" t="s">
        <v>555</v>
      </c>
      <c r="E186" s="16" t="s">
        <v>530</v>
      </c>
      <c r="F186" s="16" t="s">
        <v>4</v>
      </c>
      <c r="G186" s="15">
        <v>9109.23</v>
      </c>
      <c r="H186" s="15">
        <v>8063.49</v>
      </c>
      <c r="I186" s="15">
        <v>7070.15</v>
      </c>
      <c r="J186" s="15">
        <v>6080.01</v>
      </c>
      <c r="K186" s="15">
        <v>5121.24</v>
      </c>
      <c r="L186" s="15">
        <v>4179.75</v>
      </c>
      <c r="M186" s="15">
        <v>3285.7299999999996</v>
      </c>
      <c r="N186" s="15">
        <v>7150.4499999999916</v>
      </c>
      <c r="O186" s="15">
        <v>50060.049999999996</v>
      </c>
      <c r="P186" s="14"/>
    </row>
    <row r="187" spans="1:16" s="17" customFormat="1">
      <c r="A187" s="161">
        <v>60</v>
      </c>
      <c r="B187" s="164" t="s">
        <v>743</v>
      </c>
      <c r="C187" s="20" t="s">
        <v>554</v>
      </c>
      <c r="D187" s="20" t="s">
        <v>553</v>
      </c>
      <c r="E187" s="20" t="s">
        <v>467</v>
      </c>
      <c r="F187" s="20" t="s">
        <v>4</v>
      </c>
      <c r="G187" s="19">
        <v>11988</v>
      </c>
      <c r="H187" s="19">
        <v>11988</v>
      </c>
      <c r="I187" s="19">
        <v>11988</v>
      </c>
      <c r="J187" s="19">
        <v>11988</v>
      </c>
      <c r="K187" s="19">
        <v>11988</v>
      </c>
      <c r="L187" s="19">
        <v>11988</v>
      </c>
      <c r="M187" s="19">
        <v>11988</v>
      </c>
      <c r="N187" s="19">
        <v>32967</v>
      </c>
      <c r="O187" s="19">
        <v>116883</v>
      </c>
      <c r="P187" s="18"/>
    </row>
    <row r="188" spans="1:16" s="13" customFormat="1">
      <c r="A188" s="162"/>
      <c r="B188" s="165"/>
      <c r="C188" s="16" t="s">
        <v>554</v>
      </c>
      <c r="D188" s="16" t="s">
        <v>553</v>
      </c>
      <c r="E188" s="16" t="s">
        <v>464</v>
      </c>
      <c r="F188" s="16" t="s">
        <v>4</v>
      </c>
      <c r="G188" s="15">
        <v>4756.21</v>
      </c>
      <c r="H188" s="15">
        <v>3990.4500000000003</v>
      </c>
      <c r="I188" s="15">
        <v>3527.1000000000004</v>
      </c>
      <c r="J188" s="15">
        <v>3062.48</v>
      </c>
      <c r="K188" s="15">
        <v>2604.2200000000003</v>
      </c>
      <c r="L188" s="15">
        <v>2132.61</v>
      </c>
      <c r="M188" s="15">
        <v>1668.3200000000002</v>
      </c>
      <c r="N188" s="15">
        <v>2204.1600000000026</v>
      </c>
      <c r="O188" s="15">
        <v>23945.550000000003</v>
      </c>
      <c r="P188" s="14"/>
    </row>
    <row r="189" spans="1:16" s="13" customFormat="1">
      <c r="A189" s="163"/>
      <c r="B189" s="166"/>
      <c r="C189" s="16" t="s">
        <v>554</v>
      </c>
      <c r="D189" s="16" t="s">
        <v>553</v>
      </c>
      <c r="E189" s="16" t="s">
        <v>530</v>
      </c>
      <c r="F189" s="16" t="s">
        <v>4</v>
      </c>
      <c r="G189" s="15">
        <v>292.31</v>
      </c>
      <c r="H189" s="15">
        <v>261.14999999999998</v>
      </c>
      <c r="I189" s="15">
        <v>230.82</v>
      </c>
      <c r="J189" s="15">
        <v>200.42000000000002</v>
      </c>
      <c r="K189" s="15">
        <v>170.42999999999998</v>
      </c>
      <c r="L189" s="15">
        <v>139.57</v>
      </c>
      <c r="M189" s="15">
        <v>109.2</v>
      </c>
      <c r="N189" s="15">
        <v>144.26999999999964</v>
      </c>
      <c r="O189" s="15">
        <v>1548.1699999999996</v>
      </c>
      <c r="P189" s="14"/>
    </row>
    <row r="190" spans="1:16" s="17" customFormat="1">
      <c r="A190" s="161">
        <v>61</v>
      </c>
      <c r="B190" s="164" t="s">
        <v>733</v>
      </c>
      <c r="C190" s="20" t="s">
        <v>552</v>
      </c>
      <c r="D190" s="20" t="s">
        <v>551</v>
      </c>
      <c r="E190" s="20" t="s">
        <v>467</v>
      </c>
      <c r="F190" s="20" t="s">
        <v>4</v>
      </c>
      <c r="G190" s="19">
        <v>9828</v>
      </c>
      <c r="H190" s="19">
        <v>9828</v>
      </c>
      <c r="I190" s="19">
        <v>9828</v>
      </c>
      <c r="J190" s="19">
        <v>9828</v>
      </c>
      <c r="K190" s="19">
        <v>7371</v>
      </c>
      <c r="L190" s="19">
        <v>0</v>
      </c>
      <c r="M190" s="19">
        <v>0</v>
      </c>
      <c r="N190" s="19">
        <v>0</v>
      </c>
      <c r="O190" s="19">
        <v>46683</v>
      </c>
      <c r="P190" s="18"/>
    </row>
    <row r="191" spans="1:16" s="13" customFormat="1">
      <c r="A191" s="162"/>
      <c r="B191" s="165"/>
      <c r="C191" s="16" t="s">
        <v>552</v>
      </c>
      <c r="D191" s="16" t="s">
        <v>551</v>
      </c>
      <c r="E191" s="16" t="s">
        <v>464</v>
      </c>
      <c r="F191" s="16" t="s">
        <v>4</v>
      </c>
      <c r="G191" s="15">
        <v>1868.01</v>
      </c>
      <c r="H191" s="15">
        <v>1368.24</v>
      </c>
      <c r="I191" s="15">
        <v>988.38</v>
      </c>
      <c r="J191" s="15">
        <v>607.47</v>
      </c>
      <c r="K191" s="15">
        <v>210.39999999999998</v>
      </c>
      <c r="L191" s="15">
        <v>0</v>
      </c>
      <c r="M191" s="15">
        <v>0</v>
      </c>
      <c r="N191" s="15">
        <v>0</v>
      </c>
      <c r="O191" s="15">
        <v>5042.5000000000009</v>
      </c>
      <c r="P191" s="14"/>
    </row>
    <row r="192" spans="1:16" s="13" customFormat="1">
      <c r="A192" s="163"/>
      <c r="B192" s="166"/>
      <c r="C192" s="16" t="s">
        <v>552</v>
      </c>
      <c r="D192" s="16" t="s">
        <v>551</v>
      </c>
      <c r="E192" s="16" t="s">
        <v>530</v>
      </c>
      <c r="F192" s="16" t="s">
        <v>4</v>
      </c>
      <c r="G192" s="15">
        <v>114.75</v>
      </c>
      <c r="H192" s="15">
        <v>89.539999999999992</v>
      </c>
      <c r="I192" s="15">
        <v>64.69</v>
      </c>
      <c r="J192" s="15">
        <v>39.75</v>
      </c>
      <c r="K192" s="15">
        <v>13.76</v>
      </c>
      <c r="L192" s="15">
        <v>0</v>
      </c>
      <c r="M192" s="15">
        <v>0</v>
      </c>
      <c r="N192" s="15">
        <v>0</v>
      </c>
      <c r="O192" s="15">
        <v>322.49</v>
      </c>
      <c r="P192" s="14"/>
    </row>
    <row r="193" spans="1:16" s="17" customFormat="1">
      <c r="A193" s="161">
        <v>62</v>
      </c>
      <c r="B193" s="164" t="s">
        <v>741</v>
      </c>
      <c r="C193" s="20" t="s">
        <v>550</v>
      </c>
      <c r="D193" s="20" t="s">
        <v>549</v>
      </c>
      <c r="E193" s="20" t="s">
        <v>467</v>
      </c>
      <c r="F193" s="20" t="s">
        <v>4</v>
      </c>
      <c r="G193" s="19">
        <v>2512</v>
      </c>
      <c r="H193" s="19">
        <v>2512</v>
      </c>
      <c r="I193" s="19">
        <v>2512</v>
      </c>
      <c r="J193" s="19">
        <v>2512</v>
      </c>
      <c r="K193" s="19">
        <v>2512</v>
      </c>
      <c r="L193" s="19">
        <v>0</v>
      </c>
      <c r="M193" s="19">
        <v>0</v>
      </c>
      <c r="N193" s="19">
        <v>0</v>
      </c>
      <c r="O193" s="19">
        <v>12560</v>
      </c>
      <c r="P193" s="18"/>
    </row>
    <row r="194" spans="1:16" s="13" customFormat="1">
      <c r="A194" s="162"/>
      <c r="B194" s="165"/>
      <c r="C194" s="16" t="s">
        <v>550</v>
      </c>
      <c r="D194" s="16" t="s">
        <v>549</v>
      </c>
      <c r="E194" s="16" t="s">
        <v>464</v>
      </c>
      <c r="F194" s="16" t="s">
        <v>4</v>
      </c>
      <c r="G194" s="15">
        <v>497.03999999999996</v>
      </c>
      <c r="H194" s="15">
        <v>377.77000000000004</v>
      </c>
      <c r="I194" s="15">
        <v>276.95999999999998</v>
      </c>
      <c r="J194" s="15">
        <v>179.59</v>
      </c>
      <c r="K194" s="15">
        <v>82.31</v>
      </c>
      <c r="L194" s="15">
        <v>1.27</v>
      </c>
      <c r="M194" s="15">
        <v>0</v>
      </c>
      <c r="N194" s="15">
        <v>0</v>
      </c>
      <c r="O194" s="15">
        <v>1414.9399999999998</v>
      </c>
      <c r="P194" s="14"/>
    </row>
    <row r="195" spans="1:16" s="13" customFormat="1">
      <c r="A195" s="163"/>
      <c r="B195" s="166"/>
      <c r="C195" s="16" t="s">
        <v>550</v>
      </c>
      <c r="D195" s="16" t="s">
        <v>549</v>
      </c>
      <c r="E195" s="16" t="s">
        <v>530</v>
      </c>
      <c r="F195" s="16" t="s">
        <v>4</v>
      </c>
      <c r="G195" s="15">
        <v>30.93</v>
      </c>
      <c r="H195" s="15">
        <v>24.479999999999997</v>
      </c>
      <c r="I195" s="15">
        <v>18.12</v>
      </c>
      <c r="J195" s="15">
        <v>11.75</v>
      </c>
      <c r="K195" s="15">
        <v>5.4</v>
      </c>
      <c r="L195" s="15">
        <v>0.08</v>
      </c>
      <c r="M195" s="15">
        <v>0</v>
      </c>
      <c r="N195" s="15">
        <v>0</v>
      </c>
      <c r="O195" s="15">
        <v>90.760000000000019</v>
      </c>
      <c r="P195" s="14"/>
    </row>
    <row r="196" spans="1:16" s="25" customFormat="1">
      <c r="A196" s="161">
        <v>63</v>
      </c>
      <c r="B196" s="164" t="s">
        <v>742</v>
      </c>
      <c r="C196" s="28" t="s">
        <v>548</v>
      </c>
      <c r="D196" s="28" t="s">
        <v>547</v>
      </c>
      <c r="E196" s="28" t="s">
        <v>467</v>
      </c>
      <c r="F196" s="28" t="s">
        <v>4</v>
      </c>
      <c r="G196" s="27">
        <v>67340</v>
      </c>
      <c r="H196" s="27">
        <v>67340</v>
      </c>
      <c r="I196" s="27">
        <v>67340</v>
      </c>
      <c r="J196" s="27">
        <v>67340</v>
      </c>
      <c r="K196" s="27">
        <v>67340</v>
      </c>
      <c r="L196" s="27">
        <v>67340</v>
      </c>
      <c r="M196" s="27">
        <v>67340</v>
      </c>
      <c r="N196" s="27">
        <v>1245790</v>
      </c>
      <c r="O196" s="27">
        <v>1717170</v>
      </c>
      <c r="P196" s="26"/>
    </row>
    <row r="197" spans="1:16" s="21" customFormat="1">
      <c r="A197" s="162"/>
      <c r="B197" s="165"/>
      <c r="C197" s="24" t="s">
        <v>548</v>
      </c>
      <c r="D197" s="24" t="s">
        <v>547</v>
      </c>
      <c r="E197" s="24" t="s">
        <v>464</v>
      </c>
      <c r="F197" s="24" t="s">
        <v>4</v>
      </c>
      <c r="G197" s="23">
        <v>68472.5</v>
      </c>
      <c r="H197" s="23">
        <v>64356.24</v>
      </c>
      <c r="I197" s="23">
        <v>60890.559999999998</v>
      </c>
      <c r="J197" s="23">
        <v>58280.67</v>
      </c>
      <c r="K197" s="23">
        <v>55819.040000000001</v>
      </c>
      <c r="L197" s="23">
        <v>53057.29</v>
      </c>
      <c r="M197" s="23">
        <v>50449.17</v>
      </c>
      <c r="N197" s="23">
        <v>463304.96000000031</v>
      </c>
      <c r="O197" s="23">
        <v>874630.43000000028</v>
      </c>
      <c r="P197" s="22"/>
    </row>
    <row r="198" spans="1:16" s="21" customFormat="1">
      <c r="A198" s="163"/>
      <c r="B198" s="166"/>
      <c r="C198" s="24" t="s">
        <v>548</v>
      </c>
      <c r="D198" s="24" t="s">
        <v>547</v>
      </c>
      <c r="E198" s="24" t="s">
        <v>530</v>
      </c>
      <c r="F198" s="24" t="s">
        <v>4</v>
      </c>
      <c r="G198" s="23">
        <v>4337.7</v>
      </c>
      <c r="H198" s="23">
        <v>4155.34</v>
      </c>
      <c r="I198" s="23">
        <v>3984.9900000000002</v>
      </c>
      <c r="J198" s="23">
        <v>3814.17</v>
      </c>
      <c r="K198" s="23">
        <v>3653.07</v>
      </c>
      <c r="L198" s="23">
        <v>3472.34</v>
      </c>
      <c r="M198" s="23">
        <v>3301.65</v>
      </c>
      <c r="N198" s="23">
        <v>30321.080000000009</v>
      </c>
      <c r="O198" s="23">
        <v>57040.340000000004</v>
      </c>
      <c r="P198" s="22"/>
    </row>
    <row r="199" spans="1:16" s="17" customFormat="1">
      <c r="A199" s="161">
        <v>64</v>
      </c>
      <c r="B199" s="164" t="s">
        <v>752</v>
      </c>
      <c r="C199" s="20" t="s">
        <v>546</v>
      </c>
      <c r="D199" s="20" t="s">
        <v>545</v>
      </c>
      <c r="E199" s="20" t="s">
        <v>467</v>
      </c>
      <c r="F199" s="20" t="s">
        <v>4</v>
      </c>
      <c r="G199" s="19">
        <v>5980</v>
      </c>
      <c r="H199" s="19">
        <v>5980</v>
      </c>
      <c r="I199" s="19">
        <v>1495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13455</v>
      </c>
      <c r="P199" s="18"/>
    </row>
    <row r="200" spans="1:16" s="13" customFormat="1">
      <c r="A200" s="162"/>
      <c r="B200" s="165"/>
      <c r="C200" s="16" t="s">
        <v>546</v>
      </c>
      <c r="D200" s="16" t="s">
        <v>545</v>
      </c>
      <c r="E200" s="16" t="s">
        <v>464</v>
      </c>
      <c r="F200" s="16" t="s">
        <v>4</v>
      </c>
      <c r="G200" s="15">
        <v>463.23</v>
      </c>
      <c r="H200" s="15">
        <v>253.5</v>
      </c>
      <c r="I200" s="15">
        <v>30.619999999999997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747.35</v>
      </c>
      <c r="P200" s="14"/>
    </row>
    <row r="201" spans="1:16" s="13" customFormat="1">
      <c r="A201" s="163"/>
      <c r="B201" s="166"/>
      <c r="C201" s="16" t="s">
        <v>546</v>
      </c>
      <c r="D201" s="16" t="s">
        <v>545</v>
      </c>
      <c r="E201" s="16" t="s">
        <v>530</v>
      </c>
      <c r="F201" s="16" t="s">
        <v>4</v>
      </c>
      <c r="G201" s="15">
        <v>31.830000000000005</v>
      </c>
      <c r="H201" s="15">
        <v>16.59</v>
      </c>
      <c r="I201" s="15">
        <v>2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50.42</v>
      </c>
      <c r="P201" s="14"/>
    </row>
    <row r="202" spans="1:16" s="17" customFormat="1">
      <c r="A202" s="161">
        <v>65</v>
      </c>
      <c r="B202" s="164" t="s">
        <v>746</v>
      </c>
      <c r="C202" s="20" t="s">
        <v>544</v>
      </c>
      <c r="D202" s="20" t="s">
        <v>543</v>
      </c>
      <c r="E202" s="20" t="s">
        <v>467</v>
      </c>
      <c r="F202" s="20" t="s">
        <v>4</v>
      </c>
      <c r="G202" s="19">
        <v>7404</v>
      </c>
      <c r="H202" s="19">
        <v>7404</v>
      </c>
      <c r="I202" s="19">
        <v>7404</v>
      </c>
      <c r="J202" s="19">
        <v>7404</v>
      </c>
      <c r="K202" s="19">
        <v>7404</v>
      </c>
      <c r="L202" s="19">
        <v>7404</v>
      </c>
      <c r="M202" s="19">
        <v>7404</v>
      </c>
      <c r="N202" s="19">
        <v>24063</v>
      </c>
      <c r="O202" s="19">
        <v>75891</v>
      </c>
      <c r="P202" s="18"/>
    </row>
    <row r="203" spans="1:16" s="13" customFormat="1">
      <c r="A203" s="162"/>
      <c r="B203" s="165"/>
      <c r="C203" s="16" t="s">
        <v>544</v>
      </c>
      <c r="D203" s="16" t="s">
        <v>543</v>
      </c>
      <c r="E203" s="16" t="s">
        <v>464</v>
      </c>
      <c r="F203" s="16" t="s">
        <v>4</v>
      </c>
      <c r="G203" s="15">
        <v>2902.7099999999996</v>
      </c>
      <c r="H203" s="15">
        <v>2607.96</v>
      </c>
      <c r="I203" s="15">
        <v>2321.7799999999997</v>
      </c>
      <c r="J203" s="15">
        <v>2034.8300000000002</v>
      </c>
      <c r="K203" s="15">
        <v>1752.18</v>
      </c>
      <c r="L203" s="15">
        <v>1460.52</v>
      </c>
      <c r="M203" s="15">
        <v>1173.7599999999998</v>
      </c>
      <c r="N203" s="15">
        <v>1847.6399999999967</v>
      </c>
      <c r="O203" s="15">
        <v>16101.379999999996</v>
      </c>
      <c r="P203" s="14"/>
    </row>
    <row r="204" spans="1:16" s="13" customFormat="1">
      <c r="A204" s="163"/>
      <c r="B204" s="166"/>
      <c r="C204" s="16" t="s">
        <v>544</v>
      </c>
      <c r="D204" s="16" t="s">
        <v>543</v>
      </c>
      <c r="E204" s="16" t="s">
        <v>530</v>
      </c>
      <c r="F204" s="16" t="s">
        <v>4</v>
      </c>
      <c r="G204" s="15">
        <v>189.92999999999998</v>
      </c>
      <c r="H204" s="15">
        <v>170.68</v>
      </c>
      <c r="I204" s="15">
        <v>151.97</v>
      </c>
      <c r="J204" s="15">
        <v>133.16999999999999</v>
      </c>
      <c r="K204" s="15">
        <v>114.68</v>
      </c>
      <c r="L204" s="15">
        <v>95.6</v>
      </c>
      <c r="M204" s="15">
        <v>76.81</v>
      </c>
      <c r="N204" s="15">
        <v>120.93000000000032</v>
      </c>
      <c r="O204" s="15">
        <v>1053.7700000000002</v>
      </c>
      <c r="P204" s="14"/>
    </row>
    <row r="205" spans="1:16" s="17" customFormat="1">
      <c r="A205" s="161">
        <v>66</v>
      </c>
      <c r="B205" s="164" t="s">
        <v>753</v>
      </c>
      <c r="C205" s="20" t="s">
        <v>542</v>
      </c>
      <c r="D205" s="20" t="s">
        <v>541</v>
      </c>
      <c r="E205" s="20" t="s">
        <v>467</v>
      </c>
      <c r="F205" s="20" t="s">
        <v>4</v>
      </c>
      <c r="G205" s="19">
        <v>6300</v>
      </c>
      <c r="H205" s="19">
        <v>6300</v>
      </c>
      <c r="I205" s="19">
        <v>6300</v>
      </c>
      <c r="J205" s="19">
        <v>6300</v>
      </c>
      <c r="K205" s="19">
        <v>6300</v>
      </c>
      <c r="L205" s="19">
        <v>6300</v>
      </c>
      <c r="M205" s="19">
        <v>6300</v>
      </c>
      <c r="N205" s="19">
        <v>22050</v>
      </c>
      <c r="O205" s="19">
        <v>66150</v>
      </c>
      <c r="P205" s="18"/>
    </row>
    <row r="206" spans="1:16" s="13" customFormat="1">
      <c r="A206" s="162"/>
      <c r="B206" s="165"/>
      <c r="C206" s="16" t="s">
        <v>542</v>
      </c>
      <c r="D206" s="16" t="s">
        <v>541</v>
      </c>
      <c r="E206" s="16" t="s">
        <v>464</v>
      </c>
      <c r="F206" s="16" t="s">
        <v>4</v>
      </c>
      <c r="G206" s="15">
        <v>2525.7300000000005</v>
      </c>
      <c r="H206" s="15">
        <v>2280.08</v>
      </c>
      <c r="I206" s="15">
        <v>2036.5899999999997</v>
      </c>
      <c r="J206" s="15">
        <v>1792.43</v>
      </c>
      <c r="K206" s="15">
        <v>1552.08</v>
      </c>
      <c r="L206" s="15">
        <v>1303.75</v>
      </c>
      <c r="M206" s="15">
        <v>1059.73</v>
      </c>
      <c r="N206" s="15">
        <v>1793.6000000000017</v>
      </c>
      <c r="O206" s="15">
        <v>14343.990000000002</v>
      </c>
      <c r="P206" s="14"/>
    </row>
    <row r="207" spans="1:16" s="13" customFormat="1">
      <c r="A207" s="163"/>
      <c r="B207" s="166"/>
      <c r="C207" s="16" t="s">
        <v>542</v>
      </c>
      <c r="D207" s="16" t="s">
        <v>541</v>
      </c>
      <c r="E207" s="16" t="s">
        <v>530</v>
      </c>
      <c r="F207" s="16" t="s">
        <v>4</v>
      </c>
      <c r="G207" s="15">
        <v>165.63</v>
      </c>
      <c r="H207" s="15">
        <v>149.24</v>
      </c>
      <c r="I207" s="15">
        <v>133.29000000000002</v>
      </c>
      <c r="J207" s="15">
        <v>117.30000000000001</v>
      </c>
      <c r="K207" s="15">
        <v>101.59</v>
      </c>
      <c r="L207" s="15">
        <v>85.350000000000009</v>
      </c>
      <c r="M207" s="15">
        <v>69.37</v>
      </c>
      <c r="N207" s="15">
        <v>117.38999999999987</v>
      </c>
      <c r="O207" s="15">
        <v>939.16</v>
      </c>
      <c r="P207" s="14"/>
    </row>
    <row r="208" spans="1:16" s="17" customFormat="1" ht="55.2" customHeight="1">
      <c r="A208" s="161">
        <v>67</v>
      </c>
      <c r="B208" s="164" t="s">
        <v>751</v>
      </c>
      <c r="C208" s="20" t="s">
        <v>540</v>
      </c>
      <c r="D208" s="20" t="s">
        <v>539</v>
      </c>
      <c r="E208" s="20" t="s">
        <v>467</v>
      </c>
      <c r="F208" s="20" t="s">
        <v>4</v>
      </c>
      <c r="G208" s="19">
        <v>5292</v>
      </c>
      <c r="H208" s="19">
        <v>5292</v>
      </c>
      <c r="I208" s="19">
        <v>5292</v>
      </c>
      <c r="J208" s="19">
        <v>5292</v>
      </c>
      <c r="K208" s="19">
        <v>5292</v>
      </c>
      <c r="L208" s="19">
        <v>2646</v>
      </c>
      <c r="M208" s="19">
        <v>0</v>
      </c>
      <c r="N208" s="19">
        <v>0</v>
      </c>
      <c r="O208" s="19">
        <v>29106</v>
      </c>
      <c r="P208" s="18"/>
    </row>
    <row r="209" spans="1:16" s="13" customFormat="1">
      <c r="A209" s="162"/>
      <c r="B209" s="165"/>
      <c r="C209" s="16" t="s">
        <v>540</v>
      </c>
      <c r="D209" s="16" t="s">
        <v>539</v>
      </c>
      <c r="E209" s="16" t="s">
        <v>464</v>
      </c>
      <c r="F209" s="16" t="s">
        <v>4</v>
      </c>
      <c r="G209" s="15">
        <v>1114.74</v>
      </c>
      <c r="H209" s="15">
        <v>890.46</v>
      </c>
      <c r="I209" s="15">
        <v>685.91</v>
      </c>
      <c r="J209" s="15">
        <v>480.81000000000006</v>
      </c>
      <c r="K209" s="15">
        <v>276.13</v>
      </c>
      <c r="L209" s="15">
        <v>67.66</v>
      </c>
      <c r="M209" s="15">
        <v>0</v>
      </c>
      <c r="N209" s="15">
        <v>0</v>
      </c>
      <c r="O209" s="15">
        <v>3515.7100000000005</v>
      </c>
      <c r="P209" s="14"/>
    </row>
    <row r="210" spans="1:16" s="13" customFormat="1">
      <c r="A210" s="163"/>
      <c r="B210" s="166"/>
      <c r="C210" s="16" t="s">
        <v>540</v>
      </c>
      <c r="D210" s="16" t="s">
        <v>539</v>
      </c>
      <c r="E210" s="16" t="s">
        <v>530</v>
      </c>
      <c r="F210" s="16" t="s">
        <v>4</v>
      </c>
      <c r="G210" s="15">
        <v>71.89</v>
      </c>
      <c r="H210" s="15">
        <v>58.279999999999994</v>
      </c>
      <c r="I210" s="15">
        <v>44.879999999999995</v>
      </c>
      <c r="J210" s="15">
        <v>31.48</v>
      </c>
      <c r="K210" s="15">
        <v>18.07</v>
      </c>
      <c r="L210" s="15">
        <v>4.4300000000000006</v>
      </c>
      <c r="M210" s="15">
        <v>0</v>
      </c>
      <c r="N210" s="15">
        <v>0</v>
      </c>
      <c r="O210" s="15">
        <v>229.03000000000006</v>
      </c>
      <c r="P210" s="14"/>
    </row>
    <row r="211" spans="1:16" s="17" customFormat="1" ht="40.950000000000003" customHeight="1">
      <c r="A211" s="161">
        <v>68</v>
      </c>
      <c r="B211" s="164" t="s">
        <v>750</v>
      </c>
      <c r="C211" s="20" t="s">
        <v>538</v>
      </c>
      <c r="D211" s="20" t="s">
        <v>537</v>
      </c>
      <c r="E211" s="20" t="s">
        <v>467</v>
      </c>
      <c r="F211" s="20" t="s">
        <v>4</v>
      </c>
      <c r="G211" s="19">
        <v>2720</v>
      </c>
      <c r="H211" s="19">
        <v>2720</v>
      </c>
      <c r="I211" s="19">
        <v>2720</v>
      </c>
      <c r="J211" s="19">
        <v>2720</v>
      </c>
      <c r="K211" s="19">
        <v>2720</v>
      </c>
      <c r="L211" s="19">
        <v>2720</v>
      </c>
      <c r="M211" s="19">
        <v>2720</v>
      </c>
      <c r="N211" s="19">
        <v>23120</v>
      </c>
      <c r="O211" s="19">
        <v>42160</v>
      </c>
      <c r="P211" s="18"/>
    </row>
    <row r="212" spans="1:16" s="13" customFormat="1">
      <c r="A212" s="162"/>
      <c r="B212" s="165"/>
      <c r="C212" s="16" t="s">
        <v>538</v>
      </c>
      <c r="D212" s="16" t="s">
        <v>537</v>
      </c>
      <c r="E212" s="16" t="s">
        <v>464</v>
      </c>
      <c r="F212" s="16" t="s">
        <v>4</v>
      </c>
      <c r="G212" s="15">
        <v>1644.75</v>
      </c>
      <c r="H212" s="15">
        <v>1511.15</v>
      </c>
      <c r="I212" s="15">
        <v>1406.0200000000002</v>
      </c>
      <c r="J212" s="15">
        <v>1300.5999999999999</v>
      </c>
      <c r="K212" s="15">
        <v>1198.27</v>
      </c>
      <c r="L212" s="15">
        <v>1089.6200000000001</v>
      </c>
      <c r="M212" s="15">
        <v>984.28</v>
      </c>
      <c r="N212" s="15">
        <v>4121.0300000000025</v>
      </c>
      <c r="O212" s="15">
        <v>13255.720000000003</v>
      </c>
      <c r="P212" s="14"/>
    </row>
    <row r="213" spans="1:16" s="13" customFormat="1">
      <c r="A213" s="163"/>
      <c r="B213" s="166"/>
      <c r="C213" s="16" t="s">
        <v>538</v>
      </c>
      <c r="D213" s="16" t="s">
        <v>537</v>
      </c>
      <c r="E213" s="16" t="s">
        <v>530</v>
      </c>
      <c r="F213" s="16" t="s">
        <v>4</v>
      </c>
      <c r="G213" s="15">
        <v>106.07000000000001</v>
      </c>
      <c r="H213" s="15">
        <v>98.9</v>
      </c>
      <c r="I213" s="15">
        <v>92.02</v>
      </c>
      <c r="J213" s="15">
        <v>85.12</v>
      </c>
      <c r="K213" s="15">
        <v>78.429999999999993</v>
      </c>
      <c r="L213" s="15">
        <v>71.31</v>
      </c>
      <c r="M213" s="15">
        <v>64.42</v>
      </c>
      <c r="N213" s="15">
        <v>269.69000000000034</v>
      </c>
      <c r="O213" s="15">
        <v>865.96000000000038</v>
      </c>
      <c r="P213" s="14"/>
    </row>
    <row r="214" spans="1:16" s="17" customFormat="1">
      <c r="A214" s="161">
        <v>69</v>
      </c>
      <c r="B214" s="164" t="s">
        <v>747</v>
      </c>
      <c r="C214" s="20" t="s">
        <v>536</v>
      </c>
      <c r="D214" s="20" t="s">
        <v>535</v>
      </c>
      <c r="E214" s="20" t="s">
        <v>467</v>
      </c>
      <c r="F214" s="20" t="s">
        <v>4</v>
      </c>
      <c r="G214" s="19">
        <v>4248</v>
      </c>
      <c r="H214" s="19">
        <v>4248</v>
      </c>
      <c r="I214" s="19">
        <v>4248</v>
      </c>
      <c r="J214" s="19">
        <v>4248</v>
      </c>
      <c r="K214" s="19">
        <v>4248</v>
      </c>
      <c r="L214" s="19">
        <v>4248</v>
      </c>
      <c r="M214" s="19">
        <v>4248</v>
      </c>
      <c r="N214" s="19">
        <v>0</v>
      </c>
      <c r="O214" s="19">
        <v>29736</v>
      </c>
      <c r="P214" s="18"/>
    </row>
    <row r="215" spans="1:16" s="13" customFormat="1">
      <c r="A215" s="162"/>
      <c r="B215" s="165"/>
      <c r="C215" s="16" t="s">
        <v>536</v>
      </c>
      <c r="D215" s="16" t="s">
        <v>535</v>
      </c>
      <c r="E215" s="16" t="s">
        <v>464</v>
      </c>
      <c r="F215" s="16" t="s">
        <v>4</v>
      </c>
      <c r="G215" s="15">
        <v>1155.8399999999999</v>
      </c>
      <c r="H215" s="15">
        <v>961.57999999999993</v>
      </c>
      <c r="I215" s="15">
        <v>797.40000000000009</v>
      </c>
      <c r="J215" s="15">
        <v>632.74</v>
      </c>
      <c r="K215" s="15">
        <v>469.15</v>
      </c>
      <c r="L215" s="15">
        <v>303.27</v>
      </c>
      <c r="M215" s="15">
        <v>138.74</v>
      </c>
      <c r="N215" s="15">
        <v>9.0199999999996407</v>
      </c>
      <c r="O215" s="15">
        <v>4467.74</v>
      </c>
      <c r="P215" s="14"/>
    </row>
    <row r="216" spans="1:16" s="13" customFormat="1">
      <c r="A216" s="163"/>
      <c r="B216" s="166"/>
      <c r="C216" s="16" t="s">
        <v>536</v>
      </c>
      <c r="D216" s="16" t="s">
        <v>535</v>
      </c>
      <c r="E216" s="16" t="s">
        <v>530</v>
      </c>
      <c r="F216" s="16" t="s">
        <v>4</v>
      </c>
      <c r="G216" s="15">
        <v>73.89</v>
      </c>
      <c r="H216" s="15">
        <v>62.93</v>
      </c>
      <c r="I216" s="15">
        <v>52.19</v>
      </c>
      <c r="J216" s="15">
        <v>41.41</v>
      </c>
      <c r="K216" s="15">
        <v>30.69</v>
      </c>
      <c r="L216" s="15">
        <v>19.850000000000001</v>
      </c>
      <c r="M216" s="15">
        <v>9.0699999999999985</v>
      </c>
      <c r="N216" s="15">
        <v>0.59000000000001585</v>
      </c>
      <c r="O216" s="15">
        <v>290.62</v>
      </c>
      <c r="P216" s="14"/>
    </row>
    <row r="217" spans="1:16" s="17" customFormat="1">
      <c r="A217" s="161">
        <v>70</v>
      </c>
      <c r="B217" s="164" t="s">
        <v>748</v>
      </c>
      <c r="C217" s="20" t="s">
        <v>534</v>
      </c>
      <c r="D217" s="20" t="s">
        <v>533</v>
      </c>
      <c r="E217" s="20" t="s">
        <v>467</v>
      </c>
      <c r="F217" s="20" t="s">
        <v>4</v>
      </c>
      <c r="G217" s="19">
        <v>3932</v>
      </c>
      <c r="H217" s="19">
        <v>3932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7864</v>
      </c>
      <c r="P217" s="18"/>
    </row>
    <row r="218" spans="1:16" s="13" customFormat="1">
      <c r="A218" s="162"/>
      <c r="B218" s="165"/>
      <c r="C218" s="16" t="s">
        <v>534</v>
      </c>
      <c r="D218" s="16" t="s">
        <v>533</v>
      </c>
      <c r="E218" s="16" t="s">
        <v>464</v>
      </c>
      <c r="F218" s="16" t="s">
        <v>4</v>
      </c>
      <c r="G218" s="15">
        <v>288.58</v>
      </c>
      <c r="H218" s="15">
        <v>128.6</v>
      </c>
      <c r="I218" s="15">
        <v>8.5500000000000007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425.73</v>
      </c>
      <c r="P218" s="14"/>
    </row>
    <row r="219" spans="1:16" s="13" customFormat="1">
      <c r="A219" s="163"/>
      <c r="B219" s="166"/>
      <c r="C219" s="16" t="s">
        <v>534</v>
      </c>
      <c r="D219" s="16" t="s">
        <v>533</v>
      </c>
      <c r="E219" s="16" t="s">
        <v>530</v>
      </c>
      <c r="F219" s="16" t="s">
        <v>4</v>
      </c>
      <c r="G219" s="15">
        <v>18.43</v>
      </c>
      <c r="H219" s="15">
        <v>8.42</v>
      </c>
      <c r="I219" s="15">
        <v>0.56000000000000005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27.409999999999997</v>
      </c>
      <c r="P219" s="14"/>
    </row>
    <row r="220" spans="1:16" s="17" customFormat="1">
      <c r="A220" s="161">
        <v>71</v>
      </c>
      <c r="B220" s="164" t="s">
        <v>749</v>
      </c>
      <c r="C220" s="20" t="s">
        <v>532</v>
      </c>
      <c r="D220" s="20" t="s">
        <v>531</v>
      </c>
      <c r="E220" s="20" t="s">
        <v>467</v>
      </c>
      <c r="F220" s="20" t="s">
        <v>4</v>
      </c>
      <c r="G220" s="19">
        <v>1698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1698</v>
      </c>
      <c r="P220" s="18"/>
    </row>
    <row r="221" spans="1:16" s="13" customFormat="1">
      <c r="A221" s="162"/>
      <c r="B221" s="165"/>
      <c r="C221" s="16" t="s">
        <v>532</v>
      </c>
      <c r="D221" s="16" t="s">
        <v>531</v>
      </c>
      <c r="E221" s="16" t="s">
        <v>464</v>
      </c>
      <c r="F221" s="16" t="s">
        <v>4</v>
      </c>
      <c r="G221" s="15">
        <v>47.81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47.81</v>
      </c>
      <c r="P221" s="14"/>
    </row>
    <row r="222" spans="1:16" s="13" customFormat="1">
      <c r="A222" s="163"/>
      <c r="B222" s="166"/>
      <c r="C222" s="16" t="s">
        <v>532</v>
      </c>
      <c r="D222" s="16" t="s">
        <v>531</v>
      </c>
      <c r="E222" s="16" t="s">
        <v>530</v>
      </c>
      <c r="F222" s="16" t="s">
        <v>4</v>
      </c>
      <c r="G222" s="15">
        <v>3.0300000000000002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3.0300000000000002</v>
      </c>
      <c r="P222" s="14"/>
    </row>
    <row r="223" spans="1:16" s="17" customFormat="1" ht="41.4" customHeight="1">
      <c r="A223" s="161">
        <v>72</v>
      </c>
      <c r="B223" s="164" t="s">
        <v>756</v>
      </c>
      <c r="C223" s="20" t="s">
        <v>529</v>
      </c>
      <c r="D223" s="20" t="s">
        <v>528</v>
      </c>
      <c r="E223" s="20" t="s">
        <v>467</v>
      </c>
      <c r="F223" s="20" t="s">
        <v>4</v>
      </c>
      <c r="G223" s="19">
        <v>7776</v>
      </c>
      <c r="H223" s="19">
        <v>7776</v>
      </c>
      <c r="I223" s="19">
        <v>7776</v>
      </c>
      <c r="J223" s="19">
        <v>7776</v>
      </c>
      <c r="K223" s="19">
        <v>7776</v>
      </c>
      <c r="L223" s="19">
        <v>7776</v>
      </c>
      <c r="M223" s="19">
        <v>7776</v>
      </c>
      <c r="N223" s="19">
        <v>71928</v>
      </c>
      <c r="O223" s="19">
        <v>126360</v>
      </c>
      <c r="P223" s="18"/>
    </row>
    <row r="224" spans="1:16" s="13" customFormat="1">
      <c r="A224" s="163"/>
      <c r="B224" s="166"/>
      <c r="C224" s="16" t="s">
        <v>529</v>
      </c>
      <c r="D224" s="16" t="s">
        <v>528</v>
      </c>
      <c r="E224" s="16" t="s">
        <v>464</v>
      </c>
      <c r="F224" s="16" t="s">
        <v>4</v>
      </c>
      <c r="G224" s="15">
        <v>5486.52</v>
      </c>
      <c r="H224" s="15">
        <v>5242.2000000000007</v>
      </c>
      <c r="I224" s="15">
        <v>4895.6099999999997</v>
      </c>
      <c r="J224" s="15">
        <v>4548.0700000000006</v>
      </c>
      <c r="K224" s="15">
        <v>4211.4799999999996</v>
      </c>
      <c r="L224" s="15">
        <v>3852.54</v>
      </c>
      <c r="M224" s="15">
        <v>3505.25</v>
      </c>
      <c r="N224" s="15">
        <v>15981.270000000015</v>
      </c>
      <c r="O224" s="15">
        <v>47722.94000000001</v>
      </c>
      <c r="P224" s="14"/>
    </row>
    <row r="225" spans="1:16" s="17" customFormat="1" ht="25.2" customHeight="1">
      <c r="A225" s="161">
        <v>73</v>
      </c>
      <c r="B225" s="164" t="s">
        <v>755</v>
      </c>
      <c r="C225" s="20" t="s">
        <v>527</v>
      </c>
      <c r="D225" s="20" t="s">
        <v>526</v>
      </c>
      <c r="E225" s="20" t="s">
        <v>467</v>
      </c>
      <c r="F225" s="20" t="s">
        <v>4</v>
      </c>
      <c r="G225" s="19">
        <v>3068</v>
      </c>
      <c r="H225" s="19">
        <v>767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3835</v>
      </c>
      <c r="P225" s="18"/>
    </row>
    <row r="226" spans="1:16" s="13" customFormat="1">
      <c r="A226" s="163"/>
      <c r="B226" s="166"/>
      <c r="C226" s="16" t="s">
        <v>527</v>
      </c>
      <c r="D226" s="16" t="s">
        <v>526</v>
      </c>
      <c r="E226" s="16" t="s">
        <v>464</v>
      </c>
      <c r="F226" s="16" t="s">
        <v>4</v>
      </c>
      <c r="G226" s="15">
        <v>8.5299999999999994</v>
      </c>
      <c r="H226" s="15">
        <v>1.1800000000000002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9.7099999999999991</v>
      </c>
      <c r="P226" s="14"/>
    </row>
    <row r="227" spans="1:16" s="17" customFormat="1" ht="54" customHeight="1">
      <c r="A227" s="161">
        <v>74</v>
      </c>
      <c r="B227" s="164" t="s">
        <v>754</v>
      </c>
      <c r="C227" s="20" t="s">
        <v>525</v>
      </c>
      <c r="D227" s="20" t="s">
        <v>524</v>
      </c>
      <c r="E227" s="20" t="s">
        <v>467</v>
      </c>
      <c r="F227" s="20" t="s">
        <v>4</v>
      </c>
      <c r="G227" s="19">
        <v>4276</v>
      </c>
      <c r="H227" s="19">
        <v>4276</v>
      </c>
      <c r="I227" s="19">
        <v>4276</v>
      </c>
      <c r="J227" s="19">
        <v>4276</v>
      </c>
      <c r="K227" s="19">
        <v>4276</v>
      </c>
      <c r="L227" s="19">
        <v>4276</v>
      </c>
      <c r="M227" s="19">
        <v>4276</v>
      </c>
      <c r="N227" s="19">
        <v>40622</v>
      </c>
      <c r="O227" s="19">
        <v>70554</v>
      </c>
      <c r="P227" s="18"/>
    </row>
    <row r="228" spans="1:16" s="13" customFormat="1">
      <c r="A228" s="162"/>
      <c r="B228" s="165"/>
      <c r="C228" s="16" t="s">
        <v>525</v>
      </c>
      <c r="D228" s="16" t="s">
        <v>524</v>
      </c>
      <c r="E228" s="16" t="s">
        <v>464</v>
      </c>
      <c r="F228" s="16" t="s">
        <v>4</v>
      </c>
      <c r="G228" s="15">
        <v>3429.62</v>
      </c>
      <c r="H228" s="15">
        <v>2977.63</v>
      </c>
      <c r="I228" s="15">
        <v>2783.98</v>
      </c>
      <c r="J228" s="15">
        <v>2589.7800000000002</v>
      </c>
      <c r="K228" s="15">
        <v>2401.8599999999997</v>
      </c>
      <c r="L228" s="15">
        <v>2201.16</v>
      </c>
      <c r="M228" s="15">
        <v>2007.1100000000001</v>
      </c>
      <c r="N228" s="15">
        <v>9409.4800000000068</v>
      </c>
      <c r="O228" s="15">
        <v>27800.620000000006</v>
      </c>
      <c r="P228" s="14"/>
    </row>
    <row r="229" spans="1:16" s="13" customFormat="1">
      <c r="A229" s="163"/>
      <c r="B229" s="166"/>
      <c r="C229" s="16" t="s">
        <v>523</v>
      </c>
      <c r="D229" s="16" t="s">
        <v>522</v>
      </c>
      <c r="E229" s="16" t="s">
        <v>464</v>
      </c>
      <c r="F229" s="16" t="s">
        <v>4</v>
      </c>
      <c r="G229" s="15">
        <v>0.08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0.08</v>
      </c>
      <c r="P229" s="14"/>
    </row>
    <row r="230" spans="1:16" s="17" customFormat="1" ht="24.6" customHeight="1">
      <c r="A230" s="161">
        <v>75</v>
      </c>
      <c r="B230" s="164" t="s">
        <v>758</v>
      </c>
      <c r="C230" s="20" t="s">
        <v>521</v>
      </c>
      <c r="D230" s="20" t="s">
        <v>520</v>
      </c>
      <c r="E230" s="20" t="s">
        <v>467</v>
      </c>
      <c r="F230" s="20" t="s">
        <v>4</v>
      </c>
      <c r="G230" s="19">
        <v>1023.88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1023.88</v>
      </c>
      <c r="P230" s="18"/>
    </row>
    <row r="231" spans="1:16" s="13" customFormat="1">
      <c r="A231" s="163"/>
      <c r="B231" s="166"/>
      <c r="C231" s="16" t="s">
        <v>521</v>
      </c>
      <c r="D231" s="16" t="s">
        <v>520</v>
      </c>
      <c r="E231" s="16" t="s">
        <v>464</v>
      </c>
      <c r="F231" s="16" t="s">
        <v>4</v>
      </c>
      <c r="G231" s="15">
        <v>1.8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1.8</v>
      </c>
      <c r="P231" s="14"/>
    </row>
    <row r="232" spans="1:16" s="17" customFormat="1" ht="28.2" customHeight="1">
      <c r="A232" s="161">
        <v>76</v>
      </c>
      <c r="B232" s="164" t="s">
        <v>759</v>
      </c>
      <c r="C232" s="20" t="s">
        <v>519</v>
      </c>
      <c r="D232" s="20" t="s">
        <v>518</v>
      </c>
      <c r="E232" s="20" t="s">
        <v>467</v>
      </c>
      <c r="F232" s="20" t="s">
        <v>4</v>
      </c>
      <c r="G232" s="19">
        <v>1680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1680</v>
      </c>
      <c r="P232" s="18"/>
    </row>
    <row r="233" spans="1:16" s="13" customFormat="1">
      <c r="A233" s="163"/>
      <c r="B233" s="166"/>
      <c r="C233" s="16" t="s">
        <v>519</v>
      </c>
      <c r="D233" s="16" t="s">
        <v>518</v>
      </c>
      <c r="E233" s="16" t="s">
        <v>464</v>
      </c>
      <c r="F233" s="16" t="s">
        <v>4</v>
      </c>
      <c r="G233" s="15">
        <v>2.6500000000000004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2.6500000000000004</v>
      </c>
      <c r="P233" s="14"/>
    </row>
    <row r="234" spans="1:16" s="17" customFormat="1" ht="40.950000000000003" customHeight="1">
      <c r="A234" s="161">
        <v>77</v>
      </c>
      <c r="B234" s="164" t="s">
        <v>763</v>
      </c>
      <c r="C234" s="20" t="s">
        <v>517</v>
      </c>
      <c r="D234" s="20" t="s">
        <v>516</v>
      </c>
      <c r="E234" s="20" t="s">
        <v>467</v>
      </c>
      <c r="F234" s="20" t="s">
        <v>4</v>
      </c>
      <c r="G234" s="19">
        <v>6372</v>
      </c>
      <c r="H234" s="19">
        <v>6372</v>
      </c>
      <c r="I234" s="19">
        <v>6372</v>
      </c>
      <c r="J234" s="19">
        <v>6372</v>
      </c>
      <c r="K234" s="19">
        <v>6372</v>
      </c>
      <c r="L234" s="19">
        <v>6372</v>
      </c>
      <c r="M234" s="19">
        <v>6372</v>
      </c>
      <c r="N234" s="19">
        <v>35046</v>
      </c>
      <c r="O234" s="19">
        <v>79650</v>
      </c>
      <c r="P234" s="18"/>
    </row>
    <row r="235" spans="1:16" s="13" customFormat="1">
      <c r="A235" s="163"/>
      <c r="B235" s="166"/>
      <c r="C235" s="16" t="s">
        <v>517</v>
      </c>
      <c r="D235" s="16" t="s">
        <v>516</v>
      </c>
      <c r="E235" s="16" t="s">
        <v>464</v>
      </c>
      <c r="F235" s="16" t="s">
        <v>4</v>
      </c>
      <c r="G235" s="15">
        <v>3382.6000000000004</v>
      </c>
      <c r="H235" s="15">
        <v>2945.56</v>
      </c>
      <c r="I235" s="15">
        <v>2686.47</v>
      </c>
      <c r="J235" s="15">
        <v>2426.64</v>
      </c>
      <c r="K235" s="15">
        <v>2172.31</v>
      </c>
      <c r="L235" s="15">
        <v>1906.63</v>
      </c>
      <c r="M235" s="15">
        <v>1646.98</v>
      </c>
      <c r="N235" s="15">
        <v>4430.7000000000098</v>
      </c>
      <c r="O235" s="15">
        <v>21597.890000000007</v>
      </c>
      <c r="P235" s="14"/>
    </row>
    <row r="236" spans="1:16" s="17" customFormat="1" ht="68.400000000000006" customHeight="1">
      <c r="A236" s="161">
        <v>78</v>
      </c>
      <c r="B236" s="164" t="s">
        <v>764</v>
      </c>
      <c r="C236" s="20" t="s">
        <v>515</v>
      </c>
      <c r="D236" s="20" t="s">
        <v>514</v>
      </c>
      <c r="E236" s="20" t="s">
        <v>467</v>
      </c>
      <c r="F236" s="20" t="s">
        <v>4</v>
      </c>
      <c r="G236" s="19">
        <v>4488</v>
      </c>
      <c r="H236" s="19">
        <v>4488</v>
      </c>
      <c r="I236" s="19">
        <v>4488</v>
      </c>
      <c r="J236" s="19">
        <v>4488</v>
      </c>
      <c r="K236" s="19">
        <v>4488</v>
      </c>
      <c r="L236" s="19">
        <v>4488</v>
      </c>
      <c r="M236" s="19">
        <v>4488</v>
      </c>
      <c r="N236" s="19">
        <v>24683.879999999997</v>
      </c>
      <c r="O236" s="19">
        <v>56099.88</v>
      </c>
      <c r="P236" s="18"/>
    </row>
    <row r="237" spans="1:16" s="13" customFormat="1">
      <c r="A237" s="163"/>
      <c r="B237" s="166"/>
      <c r="C237" s="16" t="s">
        <v>515</v>
      </c>
      <c r="D237" s="16" t="s">
        <v>514</v>
      </c>
      <c r="E237" s="16" t="s">
        <v>464</v>
      </c>
      <c r="F237" s="16" t="s">
        <v>4</v>
      </c>
      <c r="G237" s="15">
        <v>2382.48</v>
      </c>
      <c r="H237" s="15">
        <v>2074.66</v>
      </c>
      <c r="I237" s="15">
        <v>1892.16</v>
      </c>
      <c r="J237" s="15">
        <v>1709.15</v>
      </c>
      <c r="K237" s="15">
        <v>1530.02</v>
      </c>
      <c r="L237" s="15">
        <v>1342.89</v>
      </c>
      <c r="M237" s="15">
        <v>1160.02</v>
      </c>
      <c r="N237" s="15">
        <v>3120.6800000000017</v>
      </c>
      <c r="O237" s="15">
        <v>15212.060000000001</v>
      </c>
      <c r="P237" s="14"/>
    </row>
    <row r="238" spans="1:16" s="17" customFormat="1" ht="67.95" customHeight="1">
      <c r="A238" s="161">
        <v>79</v>
      </c>
      <c r="B238" s="164" t="s">
        <v>767</v>
      </c>
      <c r="C238" s="20" t="s">
        <v>513</v>
      </c>
      <c r="D238" s="20" t="s">
        <v>512</v>
      </c>
      <c r="E238" s="20" t="s">
        <v>467</v>
      </c>
      <c r="F238" s="20" t="s">
        <v>4</v>
      </c>
      <c r="G238" s="19">
        <v>7352</v>
      </c>
      <c r="H238" s="19">
        <v>7352</v>
      </c>
      <c r="I238" s="19">
        <v>7352</v>
      </c>
      <c r="J238" s="19">
        <v>7352</v>
      </c>
      <c r="K238" s="19">
        <v>7352</v>
      </c>
      <c r="L238" s="19">
        <v>7352</v>
      </c>
      <c r="M238" s="19">
        <v>7352</v>
      </c>
      <c r="N238" s="19">
        <v>40436</v>
      </c>
      <c r="O238" s="19">
        <v>91900</v>
      </c>
      <c r="P238" s="18"/>
    </row>
    <row r="239" spans="1:16" s="13" customFormat="1">
      <c r="A239" s="163"/>
      <c r="B239" s="166"/>
      <c r="C239" s="16" t="s">
        <v>513</v>
      </c>
      <c r="D239" s="16" t="s">
        <v>512</v>
      </c>
      <c r="E239" s="16" t="s">
        <v>464</v>
      </c>
      <c r="F239" s="16" t="s">
        <v>4</v>
      </c>
      <c r="G239" s="15">
        <v>3902.85</v>
      </c>
      <c r="H239" s="15">
        <v>3398.5899999999997</v>
      </c>
      <c r="I239" s="15">
        <v>3099.63</v>
      </c>
      <c r="J239" s="15">
        <v>2799.84</v>
      </c>
      <c r="K239" s="15">
        <v>2506.44</v>
      </c>
      <c r="L239" s="15">
        <v>2199.88</v>
      </c>
      <c r="M239" s="15">
        <v>1900.28</v>
      </c>
      <c r="N239" s="15">
        <v>5112.139999999994</v>
      </c>
      <c r="O239" s="15">
        <v>24919.649999999994</v>
      </c>
      <c r="P239" s="14"/>
    </row>
    <row r="240" spans="1:16" s="17" customFormat="1" ht="25.95" customHeight="1">
      <c r="A240" s="161">
        <v>80</v>
      </c>
      <c r="B240" s="164" t="s">
        <v>768</v>
      </c>
      <c r="C240" s="20" t="s">
        <v>511</v>
      </c>
      <c r="D240" s="20" t="s">
        <v>510</v>
      </c>
      <c r="E240" s="20" t="s">
        <v>467</v>
      </c>
      <c r="F240" s="20" t="s">
        <v>4</v>
      </c>
      <c r="G240" s="19">
        <v>12904</v>
      </c>
      <c r="H240" s="19">
        <v>12904</v>
      </c>
      <c r="I240" s="19">
        <v>12904</v>
      </c>
      <c r="J240" s="19">
        <v>12904</v>
      </c>
      <c r="K240" s="19">
        <v>12904</v>
      </c>
      <c r="L240" s="19">
        <v>12904</v>
      </c>
      <c r="M240" s="19">
        <v>12904</v>
      </c>
      <c r="N240" s="19">
        <v>69855.37</v>
      </c>
      <c r="O240" s="19">
        <v>160183.37</v>
      </c>
      <c r="P240" s="18"/>
    </row>
    <row r="241" spans="1:16" s="13" customFormat="1">
      <c r="A241" s="163"/>
      <c r="B241" s="166"/>
      <c r="C241" s="16" t="s">
        <v>511</v>
      </c>
      <c r="D241" s="16" t="s">
        <v>510</v>
      </c>
      <c r="E241" s="16" t="s">
        <v>464</v>
      </c>
      <c r="F241" s="16" t="s">
        <v>4</v>
      </c>
      <c r="G241" s="15">
        <v>6802.18</v>
      </c>
      <c r="H241" s="15">
        <v>5919.61</v>
      </c>
      <c r="I241" s="15">
        <v>5394.8899999999994</v>
      </c>
      <c r="J241" s="15">
        <v>4868.71</v>
      </c>
      <c r="K241" s="15">
        <v>4353.5700000000006</v>
      </c>
      <c r="L241" s="15">
        <v>3815.64</v>
      </c>
      <c r="M241" s="15">
        <v>3289.8199999999997</v>
      </c>
      <c r="N241" s="15">
        <v>8716.1700000000055</v>
      </c>
      <c r="O241" s="15">
        <v>43160.590000000004</v>
      </c>
      <c r="P241" s="14"/>
    </row>
    <row r="242" spans="1:16" s="17" customFormat="1">
      <c r="A242" s="161">
        <v>81</v>
      </c>
      <c r="B242" s="164" t="s">
        <v>760</v>
      </c>
      <c r="C242" s="20" t="s">
        <v>509</v>
      </c>
      <c r="D242" s="20" t="s">
        <v>508</v>
      </c>
      <c r="E242" s="20" t="s">
        <v>467</v>
      </c>
      <c r="F242" s="20" t="s">
        <v>4</v>
      </c>
      <c r="G242" s="19">
        <v>7328</v>
      </c>
      <c r="H242" s="19">
        <v>7328</v>
      </c>
      <c r="I242" s="19">
        <v>7328</v>
      </c>
      <c r="J242" s="19">
        <v>7328</v>
      </c>
      <c r="K242" s="19">
        <v>7328</v>
      </c>
      <c r="L242" s="19">
        <v>7328</v>
      </c>
      <c r="M242" s="19">
        <v>7328</v>
      </c>
      <c r="N242" s="19">
        <v>5496</v>
      </c>
      <c r="O242" s="19">
        <v>56792</v>
      </c>
      <c r="P242" s="18"/>
    </row>
    <row r="243" spans="1:16" s="13" customFormat="1">
      <c r="A243" s="163"/>
      <c r="B243" s="166"/>
      <c r="C243" s="16" t="s">
        <v>509</v>
      </c>
      <c r="D243" s="16" t="s">
        <v>508</v>
      </c>
      <c r="E243" s="16" t="s">
        <v>464</v>
      </c>
      <c r="F243" s="16" t="s">
        <v>4</v>
      </c>
      <c r="G243" s="15">
        <v>2565.64</v>
      </c>
      <c r="H243" s="15">
        <v>1936.8000000000002</v>
      </c>
      <c r="I243" s="15">
        <v>1643.71</v>
      </c>
      <c r="J243" s="15">
        <v>1349.81</v>
      </c>
      <c r="K243" s="15">
        <v>1058.33</v>
      </c>
      <c r="L243" s="15">
        <v>761.61</v>
      </c>
      <c r="M243" s="15">
        <v>467.9</v>
      </c>
      <c r="N243" s="15">
        <v>174.61000000000035</v>
      </c>
      <c r="O243" s="15">
        <v>9958.41</v>
      </c>
      <c r="P243" s="14"/>
    </row>
    <row r="244" spans="1:16" s="17" customFormat="1" ht="40.200000000000003" customHeight="1">
      <c r="A244" s="161">
        <v>82</v>
      </c>
      <c r="B244" s="164" t="s">
        <v>762</v>
      </c>
      <c r="C244" s="20" t="s">
        <v>507</v>
      </c>
      <c r="D244" s="20" t="s">
        <v>506</v>
      </c>
      <c r="E244" s="20" t="s">
        <v>467</v>
      </c>
      <c r="F244" s="20" t="s">
        <v>4</v>
      </c>
      <c r="G244" s="19">
        <v>6868</v>
      </c>
      <c r="H244" s="19">
        <v>6868</v>
      </c>
      <c r="I244" s="19">
        <v>2636.26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16372.26</v>
      </c>
      <c r="P244" s="18"/>
    </row>
    <row r="245" spans="1:16" s="13" customFormat="1">
      <c r="A245" s="163"/>
      <c r="B245" s="166"/>
      <c r="C245" s="16" t="s">
        <v>507</v>
      </c>
      <c r="D245" s="16" t="s">
        <v>506</v>
      </c>
      <c r="E245" s="16" t="s">
        <v>464</v>
      </c>
      <c r="F245" s="16" t="s">
        <v>4</v>
      </c>
      <c r="G245" s="15">
        <v>705.43000000000006</v>
      </c>
      <c r="H245" s="15">
        <v>338.11</v>
      </c>
      <c r="I245" s="15">
        <v>74.16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1117.6999999999998</v>
      </c>
      <c r="P245" s="14"/>
    </row>
    <row r="246" spans="1:16" s="17" customFormat="1" ht="27" customHeight="1">
      <c r="A246" s="161">
        <v>83</v>
      </c>
      <c r="B246" s="164" t="s">
        <v>757</v>
      </c>
      <c r="C246" s="20" t="s">
        <v>505</v>
      </c>
      <c r="D246" s="20" t="s">
        <v>504</v>
      </c>
      <c r="E246" s="20" t="s">
        <v>467</v>
      </c>
      <c r="F246" s="20" t="s">
        <v>4</v>
      </c>
      <c r="G246" s="19">
        <v>3468</v>
      </c>
      <c r="H246" s="19">
        <v>3468</v>
      </c>
      <c r="I246" s="19">
        <v>3468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10404</v>
      </c>
      <c r="P246" s="18"/>
    </row>
    <row r="247" spans="1:16" s="13" customFormat="1">
      <c r="A247" s="163"/>
      <c r="B247" s="166"/>
      <c r="C247" s="16" t="s">
        <v>505</v>
      </c>
      <c r="D247" s="16" t="s">
        <v>504</v>
      </c>
      <c r="E247" s="16" t="s">
        <v>464</v>
      </c>
      <c r="F247" s="16" t="s">
        <v>4</v>
      </c>
      <c r="G247" s="15">
        <v>428.06999999999994</v>
      </c>
      <c r="H247" s="15">
        <v>258.12</v>
      </c>
      <c r="I247" s="15">
        <v>117.17</v>
      </c>
      <c r="J247" s="15">
        <v>1.8</v>
      </c>
      <c r="K247" s="15">
        <v>0</v>
      </c>
      <c r="L247" s="15">
        <v>0</v>
      </c>
      <c r="M247" s="15">
        <v>0</v>
      </c>
      <c r="N247" s="15">
        <v>0</v>
      </c>
      <c r="O247" s="15">
        <v>805.15999999999985</v>
      </c>
      <c r="P247" s="14"/>
    </row>
    <row r="248" spans="1:16" s="17" customFormat="1" ht="30" customHeight="1">
      <c r="A248" s="161">
        <v>84</v>
      </c>
      <c r="B248" s="164" t="s">
        <v>761</v>
      </c>
      <c r="C248" s="20" t="s">
        <v>503</v>
      </c>
      <c r="D248" s="20" t="s">
        <v>502</v>
      </c>
      <c r="E248" s="20" t="s">
        <v>467</v>
      </c>
      <c r="F248" s="20" t="s">
        <v>4</v>
      </c>
      <c r="G248" s="19">
        <v>5404</v>
      </c>
      <c r="H248" s="19">
        <v>5404</v>
      </c>
      <c r="I248" s="19">
        <v>5404</v>
      </c>
      <c r="J248" s="19">
        <v>5404</v>
      </c>
      <c r="K248" s="19">
        <v>5404</v>
      </c>
      <c r="L248" s="19">
        <v>5404</v>
      </c>
      <c r="M248" s="19">
        <v>3615.18</v>
      </c>
      <c r="N248" s="19">
        <v>0</v>
      </c>
      <c r="O248" s="19">
        <v>36039.18</v>
      </c>
      <c r="P248" s="18"/>
    </row>
    <row r="249" spans="1:16" s="13" customFormat="1">
      <c r="A249" s="163"/>
      <c r="B249" s="166"/>
      <c r="C249" s="16" t="s">
        <v>503</v>
      </c>
      <c r="D249" s="16" t="s">
        <v>502</v>
      </c>
      <c r="E249" s="16" t="s">
        <v>464</v>
      </c>
      <c r="F249" s="16" t="s">
        <v>4</v>
      </c>
      <c r="G249" s="15">
        <v>1545.3899999999999</v>
      </c>
      <c r="H249" s="15">
        <v>1212.74</v>
      </c>
      <c r="I249" s="15">
        <v>983.69999999999993</v>
      </c>
      <c r="J249" s="15">
        <v>765.69999999999993</v>
      </c>
      <c r="K249" s="15">
        <v>548.85</v>
      </c>
      <c r="L249" s="15">
        <v>329.40000000000003</v>
      </c>
      <c r="M249" s="15">
        <v>112.10000000000001</v>
      </c>
      <c r="N249" s="15">
        <v>0</v>
      </c>
      <c r="O249" s="15">
        <v>5497.8799999999992</v>
      </c>
      <c r="P249" s="14"/>
    </row>
    <row r="250" spans="1:16" s="17" customFormat="1" ht="54.6" customHeight="1">
      <c r="A250" s="161">
        <v>85</v>
      </c>
      <c r="B250" s="164" t="s">
        <v>765</v>
      </c>
      <c r="C250" s="20" t="s">
        <v>501</v>
      </c>
      <c r="D250" s="20" t="s">
        <v>500</v>
      </c>
      <c r="E250" s="20" t="s">
        <v>467</v>
      </c>
      <c r="F250" s="20" t="s">
        <v>4</v>
      </c>
      <c r="G250" s="19">
        <v>10716</v>
      </c>
      <c r="H250" s="19">
        <v>10716</v>
      </c>
      <c r="I250" s="19">
        <v>10716</v>
      </c>
      <c r="J250" s="19">
        <v>10716</v>
      </c>
      <c r="K250" s="19">
        <v>10716</v>
      </c>
      <c r="L250" s="19">
        <v>10716</v>
      </c>
      <c r="M250" s="19">
        <v>10716</v>
      </c>
      <c r="N250" s="19">
        <v>64296</v>
      </c>
      <c r="O250" s="19">
        <v>139308</v>
      </c>
      <c r="P250" s="18"/>
    </row>
    <row r="251" spans="1:16" s="13" customFormat="1">
      <c r="A251" s="163"/>
      <c r="B251" s="166"/>
      <c r="C251" s="16" t="s">
        <v>501</v>
      </c>
      <c r="D251" s="16" t="s">
        <v>500</v>
      </c>
      <c r="E251" s="16" t="s">
        <v>464</v>
      </c>
      <c r="F251" s="16" t="s">
        <v>4</v>
      </c>
      <c r="G251" s="15">
        <v>6166.83</v>
      </c>
      <c r="H251" s="15">
        <v>5459.8099999999995</v>
      </c>
      <c r="I251" s="15">
        <v>4921.2500000000009</v>
      </c>
      <c r="J251" s="15">
        <v>4467.2300000000005</v>
      </c>
      <c r="K251" s="15">
        <v>4023.46</v>
      </c>
      <c r="L251" s="15">
        <v>3558.55</v>
      </c>
      <c r="M251" s="15">
        <v>3104.85</v>
      </c>
      <c r="N251" s="15">
        <v>9127.1799999999985</v>
      </c>
      <c r="O251" s="15">
        <v>40829.159999999996</v>
      </c>
      <c r="P251" s="14"/>
    </row>
    <row r="252" spans="1:16" s="17" customFormat="1" ht="42" customHeight="1">
      <c r="A252" s="161">
        <v>86</v>
      </c>
      <c r="B252" s="164" t="s">
        <v>766</v>
      </c>
      <c r="C252" s="20" t="s">
        <v>499</v>
      </c>
      <c r="D252" s="20" t="s">
        <v>498</v>
      </c>
      <c r="E252" s="20" t="s">
        <v>467</v>
      </c>
      <c r="F252" s="20" t="s">
        <v>4</v>
      </c>
      <c r="G252" s="19">
        <v>9324</v>
      </c>
      <c r="H252" s="19">
        <v>9324</v>
      </c>
      <c r="I252" s="19">
        <v>9324</v>
      </c>
      <c r="J252" s="19">
        <v>9324</v>
      </c>
      <c r="K252" s="19">
        <v>9324</v>
      </c>
      <c r="L252" s="19">
        <v>9324</v>
      </c>
      <c r="M252" s="19">
        <v>9324</v>
      </c>
      <c r="N252" s="19">
        <v>55808.28</v>
      </c>
      <c r="O252" s="19">
        <v>121076.28</v>
      </c>
      <c r="P252" s="18"/>
    </row>
    <row r="253" spans="1:16" s="13" customFormat="1">
      <c r="A253" s="163"/>
      <c r="B253" s="166"/>
      <c r="C253" s="16" t="s">
        <v>499</v>
      </c>
      <c r="D253" s="16" t="s">
        <v>498</v>
      </c>
      <c r="E253" s="16" t="s">
        <v>464</v>
      </c>
      <c r="F253" s="16" t="s">
        <v>4</v>
      </c>
      <c r="G253" s="15">
        <v>5359.6799999999994</v>
      </c>
      <c r="H253" s="15">
        <v>4744.75</v>
      </c>
      <c r="I253" s="15">
        <v>4276.25</v>
      </c>
      <c r="J253" s="15">
        <v>3881.2</v>
      </c>
      <c r="K253" s="15">
        <v>3495.05</v>
      </c>
      <c r="L253" s="15">
        <v>3090.56</v>
      </c>
      <c r="M253" s="15">
        <v>2695.79</v>
      </c>
      <c r="N253" s="15">
        <v>7906.2399999999971</v>
      </c>
      <c r="O253" s="15">
        <v>35449.519999999997</v>
      </c>
      <c r="P253" s="14"/>
    </row>
    <row r="254" spans="1:16" s="17" customFormat="1" ht="25.2" customHeight="1">
      <c r="A254" s="161">
        <v>87</v>
      </c>
      <c r="B254" s="164" t="s">
        <v>770</v>
      </c>
      <c r="C254" s="20" t="s">
        <v>497</v>
      </c>
      <c r="D254" s="20" t="s">
        <v>496</v>
      </c>
      <c r="E254" s="20" t="s">
        <v>467</v>
      </c>
      <c r="F254" s="20" t="s">
        <v>4</v>
      </c>
      <c r="G254" s="19">
        <v>5520</v>
      </c>
      <c r="H254" s="19">
        <v>5520</v>
      </c>
      <c r="I254" s="19">
        <v>5520</v>
      </c>
      <c r="J254" s="19">
        <v>1380</v>
      </c>
      <c r="K254" s="19">
        <v>0</v>
      </c>
      <c r="L254" s="19">
        <v>0</v>
      </c>
      <c r="M254" s="19">
        <v>0</v>
      </c>
      <c r="N254" s="19">
        <v>0</v>
      </c>
      <c r="O254" s="19">
        <v>17940</v>
      </c>
      <c r="P254" s="18"/>
    </row>
    <row r="255" spans="1:16" s="13" customFormat="1">
      <c r="A255" s="163"/>
      <c r="B255" s="166"/>
      <c r="C255" s="16" t="s">
        <v>497</v>
      </c>
      <c r="D255" s="16" t="s">
        <v>496</v>
      </c>
      <c r="E255" s="16" t="s">
        <v>464</v>
      </c>
      <c r="F255" s="16" t="s">
        <v>4</v>
      </c>
      <c r="G255" s="15">
        <v>660.03</v>
      </c>
      <c r="H255" s="15">
        <v>457.52</v>
      </c>
      <c r="I255" s="15">
        <v>239.53000000000003</v>
      </c>
      <c r="J255" s="15">
        <v>28.73</v>
      </c>
      <c r="K255" s="15">
        <v>0</v>
      </c>
      <c r="L255" s="15">
        <v>0</v>
      </c>
      <c r="M255" s="15">
        <v>0</v>
      </c>
      <c r="N255" s="15">
        <v>0</v>
      </c>
      <c r="O255" s="15">
        <v>1385.8099999999997</v>
      </c>
      <c r="P255" s="14"/>
    </row>
    <row r="256" spans="1:16" s="17" customFormat="1" ht="15" customHeight="1">
      <c r="A256" s="161">
        <v>88</v>
      </c>
      <c r="B256" s="164" t="s">
        <v>774</v>
      </c>
      <c r="C256" s="20" t="s">
        <v>495</v>
      </c>
      <c r="D256" s="20" t="s">
        <v>494</v>
      </c>
      <c r="E256" s="20" t="s">
        <v>467</v>
      </c>
      <c r="F256" s="20" t="s">
        <v>4</v>
      </c>
      <c r="G256" s="19">
        <v>25620</v>
      </c>
      <c r="H256" s="19">
        <v>25620</v>
      </c>
      <c r="I256" s="19">
        <v>25620</v>
      </c>
      <c r="J256" s="19">
        <v>25620</v>
      </c>
      <c r="K256" s="19">
        <v>25620</v>
      </c>
      <c r="L256" s="19">
        <v>25620</v>
      </c>
      <c r="M256" s="19">
        <v>25620</v>
      </c>
      <c r="N256" s="19">
        <v>163336.41999999998</v>
      </c>
      <c r="O256" s="19">
        <v>342676.42</v>
      </c>
      <c r="P256" s="18"/>
    </row>
    <row r="257" spans="1:16" s="13" customFormat="1">
      <c r="A257" s="163"/>
      <c r="B257" s="166"/>
      <c r="C257" s="16" t="s">
        <v>495</v>
      </c>
      <c r="D257" s="16" t="s">
        <v>494</v>
      </c>
      <c r="E257" s="16" t="s">
        <v>464</v>
      </c>
      <c r="F257" s="16" t="s">
        <v>4</v>
      </c>
      <c r="G257" s="15">
        <v>15975.66</v>
      </c>
      <c r="H257" s="15">
        <v>14328.4</v>
      </c>
      <c r="I257" s="15">
        <v>13158.27</v>
      </c>
      <c r="J257" s="15">
        <v>11984.89</v>
      </c>
      <c r="K257" s="15">
        <v>10839.27</v>
      </c>
      <c r="L257" s="15">
        <v>9636.5999999999985</v>
      </c>
      <c r="M257" s="15">
        <v>8464.0399999999991</v>
      </c>
      <c r="N257" s="15">
        <v>26473.789999999979</v>
      </c>
      <c r="O257" s="15">
        <v>110860.91999999998</v>
      </c>
      <c r="P257" s="14"/>
    </row>
    <row r="258" spans="1:16" s="17" customFormat="1" ht="13.95" customHeight="1">
      <c r="A258" s="161">
        <v>89</v>
      </c>
      <c r="B258" s="164" t="s">
        <v>776</v>
      </c>
      <c r="C258" s="20" t="s">
        <v>493</v>
      </c>
      <c r="D258" s="20" t="s">
        <v>492</v>
      </c>
      <c r="E258" s="20" t="s">
        <v>467</v>
      </c>
      <c r="F258" s="20" t="s">
        <v>4</v>
      </c>
      <c r="G258" s="19">
        <v>18652</v>
      </c>
      <c r="H258" s="19">
        <v>18652</v>
      </c>
      <c r="I258" s="19">
        <v>18652</v>
      </c>
      <c r="J258" s="19">
        <v>18652</v>
      </c>
      <c r="K258" s="19">
        <v>18652</v>
      </c>
      <c r="L258" s="19">
        <v>18652</v>
      </c>
      <c r="M258" s="19">
        <v>18652</v>
      </c>
      <c r="N258" s="19">
        <v>24255.299999999988</v>
      </c>
      <c r="O258" s="19">
        <v>154819.29999999999</v>
      </c>
      <c r="P258" s="18"/>
    </row>
    <row r="259" spans="1:16" s="13" customFormat="1">
      <c r="A259" s="163"/>
      <c r="B259" s="166"/>
      <c r="C259" s="16" t="s">
        <v>493</v>
      </c>
      <c r="D259" s="16" t="s">
        <v>492</v>
      </c>
      <c r="E259" s="16" t="s">
        <v>464</v>
      </c>
      <c r="F259" s="16" t="s">
        <v>4</v>
      </c>
      <c r="G259" s="15">
        <v>8418.84</v>
      </c>
      <c r="H259" s="15">
        <v>6872.12</v>
      </c>
      <c r="I259" s="15">
        <v>5912.2699999999995</v>
      </c>
      <c r="J259" s="15">
        <v>4949.79</v>
      </c>
      <c r="K259" s="15">
        <v>3996.67</v>
      </c>
      <c r="L259" s="15">
        <v>3023.52</v>
      </c>
      <c r="M259" s="15">
        <v>2061.7200000000003</v>
      </c>
      <c r="N259" s="15">
        <v>1304.2800000000129</v>
      </c>
      <c r="O259" s="15">
        <v>36539.210000000014</v>
      </c>
      <c r="P259" s="14"/>
    </row>
    <row r="260" spans="1:16" s="17" customFormat="1" ht="30" customHeight="1">
      <c r="A260" s="161">
        <v>90</v>
      </c>
      <c r="B260" s="164" t="s">
        <v>769</v>
      </c>
      <c r="C260" s="20" t="s">
        <v>491</v>
      </c>
      <c r="D260" s="20" t="s">
        <v>490</v>
      </c>
      <c r="E260" s="20" t="s">
        <v>467</v>
      </c>
      <c r="F260" s="20" t="s">
        <v>4</v>
      </c>
      <c r="G260" s="19">
        <v>22532</v>
      </c>
      <c r="H260" s="19">
        <v>22532</v>
      </c>
      <c r="I260" s="19">
        <v>22532</v>
      </c>
      <c r="J260" s="19">
        <v>22532</v>
      </c>
      <c r="K260" s="19">
        <v>22532</v>
      </c>
      <c r="L260" s="19">
        <v>22532</v>
      </c>
      <c r="M260" s="19">
        <v>22532</v>
      </c>
      <c r="N260" s="19">
        <v>264751</v>
      </c>
      <c r="O260" s="19">
        <v>422475</v>
      </c>
      <c r="P260" s="18"/>
    </row>
    <row r="261" spans="1:16" s="13" customFormat="1">
      <c r="A261" s="163"/>
      <c r="B261" s="166"/>
      <c r="C261" s="16" t="s">
        <v>491</v>
      </c>
      <c r="D261" s="16" t="s">
        <v>490</v>
      </c>
      <c r="E261" s="16" t="s">
        <v>464</v>
      </c>
      <c r="F261" s="16" t="s">
        <v>4</v>
      </c>
      <c r="G261" s="15">
        <v>23430.230000000003</v>
      </c>
      <c r="H261" s="15">
        <v>20442.98</v>
      </c>
      <c r="I261" s="15">
        <v>19283.46</v>
      </c>
      <c r="J261" s="15">
        <v>18120.780000000002</v>
      </c>
      <c r="K261" s="15">
        <v>17002.650000000001</v>
      </c>
      <c r="L261" s="15">
        <v>15793.8</v>
      </c>
      <c r="M261" s="15">
        <v>14631.899999999998</v>
      </c>
      <c r="N261" s="15">
        <v>85010.849999999991</v>
      </c>
      <c r="O261" s="15">
        <v>213716.65</v>
      </c>
      <c r="P261" s="14"/>
    </row>
    <row r="262" spans="1:16" s="17" customFormat="1" ht="29.4" customHeight="1">
      <c r="A262" s="161">
        <v>91</v>
      </c>
      <c r="B262" s="164" t="s">
        <v>772</v>
      </c>
      <c r="C262" s="20" t="s">
        <v>489</v>
      </c>
      <c r="D262" s="20" t="s">
        <v>488</v>
      </c>
      <c r="E262" s="20" t="s">
        <v>467</v>
      </c>
      <c r="F262" s="20" t="s">
        <v>4</v>
      </c>
      <c r="G262" s="19">
        <v>2256</v>
      </c>
      <c r="H262" s="19">
        <v>2256</v>
      </c>
      <c r="I262" s="19">
        <v>2256</v>
      </c>
      <c r="J262" s="19">
        <v>1692</v>
      </c>
      <c r="K262" s="19">
        <v>0</v>
      </c>
      <c r="L262" s="19">
        <v>0</v>
      </c>
      <c r="M262" s="19">
        <v>0</v>
      </c>
      <c r="N262" s="19">
        <v>0</v>
      </c>
      <c r="O262" s="19">
        <v>8460</v>
      </c>
      <c r="P262" s="18"/>
    </row>
    <row r="263" spans="1:16" s="13" customFormat="1">
      <c r="A263" s="163"/>
      <c r="B263" s="166"/>
      <c r="C263" s="16" t="s">
        <v>489</v>
      </c>
      <c r="D263" s="16" t="s">
        <v>488</v>
      </c>
      <c r="E263" s="16" t="s">
        <v>464</v>
      </c>
      <c r="F263" s="16" t="s">
        <v>4</v>
      </c>
      <c r="G263" s="15">
        <v>391.82000000000005</v>
      </c>
      <c r="H263" s="15">
        <v>257.31</v>
      </c>
      <c r="I263" s="15">
        <v>158.35</v>
      </c>
      <c r="J263" s="15">
        <v>56.989999999999995</v>
      </c>
      <c r="K263" s="15">
        <v>0</v>
      </c>
      <c r="L263" s="15">
        <v>0</v>
      </c>
      <c r="M263" s="15">
        <v>0</v>
      </c>
      <c r="N263" s="15">
        <v>0</v>
      </c>
      <c r="O263" s="15">
        <v>864.47000000000014</v>
      </c>
      <c r="P263" s="14"/>
    </row>
    <row r="264" spans="1:16" s="17" customFormat="1" ht="28.2" customHeight="1">
      <c r="A264" s="161">
        <v>92</v>
      </c>
      <c r="B264" s="164" t="s">
        <v>773</v>
      </c>
      <c r="C264" s="20" t="s">
        <v>487</v>
      </c>
      <c r="D264" s="20" t="s">
        <v>486</v>
      </c>
      <c r="E264" s="20" t="s">
        <v>467</v>
      </c>
      <c r="F264" s="20" t="s">
        <v>4</v>
      </c>
      <c r="G264" s="19">
        <v>2528</v>
      </c>
      <c r="H264" s="19">
        <v>2528</v>
      </c>
      <c r="I264" s="19">
        <v>2528</v>
      </c>
      <c r="J264" s="19">
        <v>1896</v>
      </c>
      <c r="K264" s="19">
        <v>0</v>
      </c>
      <c r="L264" s="19">
        <v>0</v>
      </c>
      <c r="M264" s="19">
        <v>0</v>
      </c>
      <c r="N264" s="19">
        <v>0</v>
      </c>
      <c r="O264" s="19">
        <v>9480</v>
      </c>
      <c r="P264" s="18"/>
    </row>
    <row r="265" spans="1:16" s="13" customFormat="1">
      <c r="A265" s="163"/>
      <c r="B265" s="166"/>
      <c r="C265" s="16" t="s">
        <v>487</v>
      </c>
      <c r="D265" s="16" t="s">
        <v>486</v>
      </c>
      <c r="E265" s="16" t="s">
        <v>464</v>
      </c>
      <c r="F265" s="16" t="s">
        <v>4</v>
      </c>
      <c r="G265" s="15">
        <v>439.05999999999995</v>
      </c>
      <c r="H265" s="15">
        <v>288.35000000000002</v>
      </c>
      <c r="I265" s="15">
        <v>177.44</v>
      </c>
      <c r="J265" s="15">
        <v>63.86</v>
      </c>
      <c r="K265" s="15">
        <v>0</v>
      </c>
      <c r="L265" s="15">
        <v>0</v>
      </c>
      <c r="M265" s="15">
        <v>0</v>
      </c>
      <c r="N265" s="15">
        <v>0</v>
      </c>
      <c r="O265" s="15">
        <v>968.70999999999981</v>
      </c>
      <c r="P265" s="14"/>
    </row>
    <row r="266" spans="1:16" s="17" customFormat="1" ht="28.95" customHeight="1">
      <c r="A266" s="161">
        <v>93</v>
      </c>
      <c r="B266" s="164" t="s">
        <v>775</v>
      </c>
      <c r="C266" s="20" t="s">
        <v>485</v>
      </c>
      <c r="D266" s="20" t="s">
        <v>484</v>
      </c>
      <c r="E266" s="20" t="s">
        <v>467</v>
      </c>
      <c r="F266" s="20" t="s">
        <v>4</v>
      </c>
      <c r="G266" s="19">
        <v>20476</v>
      </c>
      <c r="H266" s="19">
        <v>20476</v>
      </c>
      <c r="I266" s="19">
        <v>20476</v>
      </c>
      <c r="J266" s="19">
        <v>20476</v>
      </c>
      <c r="K266" s="19">
        <v>20476</v>
      </c>
      <c r="L266" s="19">
        <v>20476</v>
      </c>
      <c r="M266" s="19">
        <v>20476</v>
      </c>
      <c r="N266" s="19">
        <v>240591.14</v>
      </c>
      <c r="O266" s="19">
        <v>383923.14</v>
      </c>
      <c r="P266" s="18"/>
    </row>
    <row r="267" spans="1:16" s="13" customFormat="1">
      <c r="A267" s="163"/>
      <c r="B267" s="166"/>
      <c r="C267" s="16" t="s">
        <v>485</v>
      </c>
      <c r="D267" s="16" t="s">
        <v>484</v>
      </c>
      <c r="E267" s="16" t="s">
        <v>464</v>
      </c>
      <c r="F267" s="16" t="s">
        <v>4</v>
      </c>
      <c r="G267" s="15">
        <v>21065.65</v>
      </c>
      <c r="H267" s="15">
        <v>18394.850000000002</v>
      </c>
      <c r="I267" s="15">
        <v>17351.5</v>
      </c>
      <c r="J267" s="15">
        <v>16305.31</v>
      </c>
      <c r="K267" s="15">
        <v>15299.2</v>
      </c>
      <c r="L267" s="15">
        <v>14211.45</v>
      </c>
      <c r="M267" s="15">
        <v>13165.939999999999</v>
      </c>
      <c r="N267" s="15">
        <v>76493.199999999983</v>
      </c>
      <c r="O267" s="15">
        <v>192287.09999999998</v>
      </c>
      <c r="P267" s="14"/>
    </row>
    <row r="268" spans="1:16" s="17" customFormat="1" ht="28.2" customHeight="1">
      <c r="A268" s="161">
        <v>94</v>
      </c>
      <c r="B268" s="164" t="s">
        <v>771</v>
      </c>
      <c r="C268" s="20" t="s">
        <v>483</v>
      </c>
      <c r="D268" s="20" t="s">
        <v>482</v>
      </c>
      <c r="E268" s="20" t="s">
        <v>467</v>
      </c>
      <c r="F268" s="20" t="s">
        <v>4</v>
      </c>
      <c r="G268" s="19">
        <v>3736</v>
      </c>
      <c r="H268" s="19">
        <v>3736</v>
      </c>
      <c r="I268" s="19">
        <v>3736</v>
      </c>
      <c r="J268" s="19">
        <v>2792</v>
      </c>
      <c r="K268" s="19">
        <v>0</v>
      </c>
      <c r="L268" s="19">
        <v>0</v>
      </c>
      <c r="M268" s="19">
        <v>0</v>
      </c>
      <c r="N268" s="19">
        <v>0</v>
      </c>
      <c r="O268" s="19">
        <v>14000</v>
      </c>
      <c r="P268" s="18"/>
    </row>
    <row r="269" spans="1:16" s="13" customFormat="1">
      <c r="A269" s="163"/>
      <c r="B269" s="166"/>
      <c r="C269" s="16" t="s">
        <v>483</v>
      </c>
      <c r="D269" s="16" t="s">
        <v>482</v>
      </c>
      <c r="E269" s="16" t="s">
        <v>464</v>
      </c>
      <c r="F269" s="16" t="s">
        <v>4</v>
      </c>
      <c r="G269" s="15">
        <v>805.62</v>
      </c>
      <c r="H269" s="15">
        <v>432.14</v>
      </c>
      <c r="I269" s="15">
        <v>264.81</v>
      </c>
      <c r="J269" s="15">
        <v>98.57</v>
      </c>
      <c r="K269" s="15">
        <v>0</v>
      </c>
      <c r="L269" s="15">
        <v>0</v>
      </c>
      <c r="M269" s="15">
        <v>0</v>
      </c>
      <c r="N269" s="15">
        <v>0</v>
      </c>
      <c r="O269" s="15">
        <v>1601.1399999999999</v>
      </c>
      <c r="P269" s="14"/>
    </row>
    <row r="270" spans="1:16" s="17" customFormat="1" ht="29.4" customHeight="1">
      <c r="A270" s="161">
        <v>95</v>
      </c>
      <c r="B270" s="167" t="s">
        <v>777</v>
      </c>
      <c r="C270" s="20" t="s">
        <v>481</v>
      </c>
      <c r="D270" s="20" t="s">
        <v>480</v>
      </c>
      <c r="E270" s="20" t="s">
        <v>467</v>
      </c>
      <c r="F270" s="20" t="s">
        <v>4</v>
      </c>
      <c r="G270" s="19">
        <v>1112</v>
      </c>
      <c r="H270" s="19">
        <v>1112</v>
      </c>
      <c r="I270" s="19">
        <v>1112</v>
      </c>
      <c r="J270" s="19">
        <v>1112</v>
      </c>
      <c r="K270" s="19">
        <v>552</v>
      </c>
      <c r="L270" s="19">
        <v>0</v>
      </c>
      <c r="M270" s="19">
        <v>0</v>
      </c>
      <c r="N270" s="19">
        <v>0</v>
      </c>
      <c r="O270" s="19">
        <v>5000</v>
      </c>
      <c r="P270" s="18"/>
    </row>
    <row r="271" spans="1:16" s="13" customFormat="1">
      <c r="A271" s="163"/>
      <c r="B271" s="169"/>
      <c r="C271" s="16" t="s">
        <v>481</v>
      </c>
      <c r="D271" s="16" t="s">
        <v>480</v>
      </c>
      <c r="E271" s="16" t="s">
        <v>464</v>
      </c>
      <c r="F271" s="16" t="s">
        <v>4</v>
      </c>
      <c r="G271" s="15">
        <v>676.05000000000007</v>
      </c>
      <c r="H271" s="15">
        <v>182.07999999999998</v>
      </c>
      <c r="I271" s="15">
        <v>127.69000000000001</v>
      </c>
      <c r="J271" s="15">
        <v>73.16</v>
      </c>
      <c r="K271" s="15">
        <v>16.809999999999999</v>
      </c>
      <c r="L271" s="15">
        <v>0</v>
      </c>
      <c r="M271" s="15">
        <v>0</v>
      </c>
      <c r="N271" s="15">
        <v>0</v>
      </c>
      <c r="O271" s="15">
        <v>1075.79</v>
      </c>
      <c r="P271" s="14"/>
    </row>
    <row r="272" spans="1:16" s="17" customFormat="1" ht="16.2" customHeight="1">
      <c r="A272" s="161">
        <v>96</v>
      </c>
      <c r="B272" s="167" t="s">
        <v>781</v>
      </c>
      <c r="C272" s="20" t="s">
        <v>479</v>
      </c>
      <c r="D272" s="20" t="s">
        <v>478</v>
      </c>
      <c r="E272" s="20" t="s">
        <v>467</v>
      </c>
      <c r="F272" s="20" t="s">
        <v>4</v>
      </c>
      <c r="G272" s="19">
        <v>14764</v>
      </c>
      <c r="H272" s="19">
        <v>14764</v>
      </c>
      <c r="I272" s="19">
        <v>14764</v>
      </c>
      <c r="J272" s="19">
        <v>14764</v>
      </c>
      <c r="K272" s="19">
        <v>14764</v>
      </c>
      <c r="L272" s="19">
        <v>14764</v>
      </c>
      <c r="M272" s="19">
        <v>14764</v>
      </c>
      <c r="N272" s="19">
        <v>184488</v>
      </c>
      <c r="O272" s="19">
        <v>287836</v>
      </c>
      <c r="P272" s="18"/>
    </row>
    <row r="273" spans="1:16" s="13" customFormat="1">
      <c r="A273" s="163"/>
      <c r="B273" s="169"/>
      <c r="C273" s="16" t="s">
        <v>479</v>
      </c>
      <c r="D273" s="16" t="s">
        <v>478</v>
      </c>
      <c r="E273" s="16" t="s">
        <v>464</v>
      </c>
      <c r="F273" s="16" t="s">
        <v>4</v>
      </c>
      <c r="G273" s="15">
        <v>14930.669999999998</v>
      </c>
      <c r="H273" s="15">
        <v>15500.37</v>
      </c>
      <c r="I273" s="15">
        <v>14656.949999999999</v>
      </c>
      <c r="J273" s="15">
        <v>13811.220000000001</v>
      </c>
      <c r="K273" s="15">
        <v>12999.650000000001</v>
      </c>
      <c r="L273" s="15">
        <v>12118.62</v>
      </c>
      <c r="M273" s="15">
        <v>11273.46</v>
      </c>
      <c r="N273" s="15">
        <v>69684.590000000055</v>
      </c>
      <c r="O273" s="15">
        <v>164975.53000000003</v>
      </c>
      <c r="P273" s="14"/>
    </row>
    <row r="274" spans="1:16" s="17" customFormat="1" ht="27.6" customHeight="1">
      <c r="A274" s="161">
        <v>97</v>
      </c>
      <c r="B274" s="167" t="s">
        <v>780</v>
      </c>
      <c r="C274" s="20" t="s">
        <v>477</v>
      </c>
      <c r="D274" s="20" t="s">
        <v>476</v>
      </c>
      <c r="E274" s="20" t="s">
        <v>467</v>
      </c>
      <c r="F274" s="20" t="s">
        <v>4</v>
      </c>
      <c r="G274" s="19">
        <v>11320</v>
      </c>
      <c r="H274" s="19">
        <v>11320</v>
      </c>
      <c r="I274" s="19">
        <v>11320</v>
      </c>
      <c r="J274" s="19">
        <v>11320</v>
      </c>
      <c r="K274" s="19">
        <v>11320</v>
      </c>
      <c r="L274" s="19">
        <v>11320</v>
      </c>
      <c r="M274" s="19">
        <v>11320</v>
      </c>
      <c r="N274" s="19">
        <v>84075.81</v>
      </c>
      <c r="O274" s="19">
        <v>163315.81</v>
      </c>
      <c r="P274" s="18"/>
    </row>
    <row r="275" spans="1:16" s="13" customFormat="1">
      <c r="A275" s="163"/>
      <c r="B275" s="169"/>
      <c r="C275" s="16" t="s">
        <v>477</v>
      </c>
      <c r="D275" s="16" t="s">
        <v>476</v>
      </c>
      <c r="E275" s="16" t="s">
        <v>464</v>
      </c>
      <c r="F275" s="16" t="s">
        <v>4</v>
      </c>
      <c r="G275" s="15">
        <v>7947.630000000001</v>
      </c>
      <c r="H275" s="15">
        <v>8239.1299999999992</v>
      </c>
      <c r="I275" s="15">
        <v>7619.5999999999995</v>
      </c>
      <c r="J275" s="15">
        <v>6998.36</v>
      </c>
      <c r="K275" s="15">
        <v>6393.6</v>
      </c>
      <c r="L275" s="15">
        <v>5755.06</v>
      </c>
      <c r="M275" s="15">
        <v>5134.25</v>
      </c>
      <c r="N275" s="15">
        <v>18755.939999999962</v>
      </c>
      <c r="O275" s="15">
        <v>66843.569999999963</v>
      </c>
      <c r="P275" s="14"/>
    </row>
    <row r="276" spans="1:16" s="17" customFormat="1">
      <c r="A276" s="161">
        <v>98</v>
      </c>
      <c r="B276" s="167" t="s">
        <v>778</v>
      </c>
      <c r="C276" s="20" t="s">
        <v>475</v>
      </c>
      <c r="D276" s="20" t="s">
        <v>474</v>
      </c>
      <c r="E276" s="20" t="s">
        <v>467</v>
      </c>
      <c r="F276" s="20" t="s">
        <v>4</v>
      </c>
      <c r="G276" s="19">
        <v>8620</v>
      </c>
      <c r="H276" s="19">
        <v>8620</v>
      </c>
      <c r="I276" s="19">
        <v>8620</v>
      </c>
      <c r="J276" s="19">
        <v>8620</v>
      </c>
      <c r="K276" s="19">
        <v>8620</v>
      </c>
      <c r="L276" s="19">
        <v>8620</v>
      </c>
      <c r="M276" s="19">
        <v>8620</v>
      </c>
      <c r="N276" s="19">
        <v>64634.28</v>
      </c>
      <c r="O276" s="19">
        <v>124974.28</v>
      </c>
      <c r="P276" s="18"/>
    </row>
    <row r="277" spans="1:16" s="13" customFormat="1">
      <c r="A277" s="163"/>
      <c r="B277" s="169"/>
      <c r="C277" s="16" t="s">
        <v>475</v>
      </c>
      <c r="D277" s="16" t="s">
        <v>474</v>
      </c>
      <c r="E277" s="16" t="s">
        <v>464</v>
      </c>
      <c r="F277" s="16" t="s">
        <v>4</v>
      </c>
      <c r="G277" s="15">
        <v>6687.71</v>
      </c>
      <c r="H277" s="15">
        <v>6307.5199999999995</v>
      </c>
      <c r="I277" s="15">
        <v>5835.76</v>
      </c>
      <c r="J277" s="15">
        <v>5362.6900000000005</v>
      </c>
      <c r="K277" s="15">
        <v>4902.26</v>
      </c>
      <c r="L277" s="15">
        <v>4415.9399999999996</v>
      </c>
      <c r="M277" s="15">
        <v>3943.21</v>
      </c>
      <c r="N277" s="15">
        <v>14538.669999999987</v>
      </c>
      <c r="O277" s="15">
        <v>51993.759999999987</v>
      </c>
      <c r="P277" s="14"/>
    </row>
    <row r="278" spans="1:16" s="17" customFormat="1" ht="53.4" customHeight="1">
      <c r="A278" s="161">
        <v>99</v>
      </c>
      <c r="B278" s="167" t="s">
        <v>779</v>
      </c>
      <c r="C278" s="20" t="s">
        <v>473</v>
      </c>
      <c r="D278" s="20" t="s">
        <v>472</v>
      </c>
      <c r="E278" s="20" t="s">
        <v>467</v>
      </c>
      <c r="F278" s="20" t="s">
        <v>4</v>
      </c>
      <c r="G278" s="19">
        <v>16664</v>
      </c>
      <c r="H278" s="19">
        <v>16664</v>
      </c>
      <c r="I278" s="19">
        <v>16664</v>
      </c>
      <c r="J278" s="19">
        <v>16664</v>
      </c>
      <c r="K278" s="19">
        <v>16664</v>
      </c>
      <c r="L278" s="19">
        <v>16664</v>
      </c>
      <c r="M278" s="19">
        <v>16664</v>
      </c>
      <c r="N278" s="19">
        <v>41652.359999999986</v>
      </c>
      <c r="O278" s="19">
        <v>158300.35999999999</v>
      </c>
      <c r="P278" s="18"/>
    </row>
    <row r="279" spans="1:16" s="13" customFormat="1">
      <c r="A279" s="163"/>
      <c r="B279" s="169"/>
      <c r="C279" s="16" t="s">
        <v>473</v>
      </c>
      <c r="D279" s="16" t="s">
        <v>472</v>
      </c>
      <c r="E279" s="16" t="s">
        <v>464</v>
      </c>
      <c r="F279" s="16" t="s">
        <v>4</v>
      </c>
      <c r="G279" s="15">
        <v>8113.69</v>
      </c>
      <c r="H279" s="15">
        <v>7289.89</v>
      </c>
      <c r="I279" s="15">
        <v>6418.0399999999991</v>
      </c>
      <c r="J279" s="15">
        <v>5543.76</v>
      </c>
      <c r="K279" s="15">
        <v>4680.87</v>
      </c>
      <c r="L279" s="15">
        <v>3794.0599999999995</v>
      </c>
      <c r="M279" s="15">
        <v>2920.3999999999996</v>
      </c>
      <c r="N279" s="15">
        <v>3515.7400000000016</v>
      </c>
      <c r="O279" s="15">
        <v>42276.450000000004</v>
      </c>
      <c r="P279" s="14"/>
    </row>
    <row r="280" spans="1:16" s="17" customFormat="1" ht="25.2" customHeight="1">
      <c r="A280" s="161">
        <v>100</v>
      </c>
      <c r="B280" s="167" t="s">
        <v>784</v>
      </c>
      <c r="C280" s="20" t="s">
        <v>471</v>
      </c>
      <c r="D280" s="20" t="s">
        <v>470</v>
      </c>
      <c r="E280" s="20" t="s">
        <v>467</v>
      </c>
      <c r="F280" s="20" t="s">
        <v>4</v>
      </c>
      <c r="G280" s="19">
        <v>7556</v>
      </c>
      <c r="H280" s="19">
        <v>7556</v>
      </c>
      <c r="I280" s="19">
        <v>7556</v>
      </c>
      <c r="J280" s="19">
        <v>7556</v>
      </c>
      <c r="K280" s="19">
        <v>7556</v>
      </c>
      <c r="L280" s="19">
        <v>7556</v>
      </c>
      <c r="M280" s="19">
        <v>7556</v>
      </c>
      <c r="N280" s="19">
        <v>46654.979999999996</v>
      </c>
      <c r="O280" s="19">
        <v>99546.98</v>
      </c>
      <c r="P280" s="18"/>
    </row>
    <row r="281" spans="1:16" s="13" customFormat="1">
      <c r="A281" s="163"/>
      <c r="B281" s="169"/>
      <c r="C281" s="16" t="s">
        <v>471</v>
      </c>
      <c r="D281" s="16" t="s">
        <v>470</v>
      </c>
      <c r="E281" s="16" t="s">
        <v>464</v>
      </c>
      <c r="F281" s="16" t="s">
        <v>4</v>
      </c>
      <c r="G281" s="15">
        <v>4257.8900000000003</v>
      </c>
      <c r="H281" s="15">
        <v>4853.3999999999996</v>
      </c>
      <c r="I281" s="15">
        <v>4450.43</v>
      </c>
      <c r="J281" s="15">
        <v>4046.34</v>
      </c>
      <c r="K281" s="15">
        <v>3651.58</v>
      </c>
      <c r="L281" s="15">
        <v>3237.6099999999997</v>
      </c>
      <c r="M281" s="15">
        <v>2833.8100000000004</v>
      </c>
      <c r="N281" s="15">
        <v>8588.2099999999955</v>
      </c>
      <c r="O281" s="15">
        <v>35919.269999999997</v>
      </c>
      <c r="P281" s="14"/>
    </row>
    <row r="282" spans="1:16" s="17" customFormat="1">
      <c r="A282" s="161">
        <v>101</v>
      </c>
      <c r="B282" s="167" t="s">
        <v>783</v>
      </c>
      <c r="C282" s="20" t="s">
        <v>469</v>
      </c>
      <c r="D282" s="20" t="s">
        <v>468</v>
      </c>
      <c r="E282" s="20" t="s">
        <v>467</v>
      </c>
      <c r="F282" s="20" t="s">
        <v>4</v>
      </c>
      <c r="G282" s="19">
        <v>7328</v>
      </c>
      <c r="H282" s="19">
        <v>7328</v>
      </c>
      <c r="I282" s="19">
        <v>7328</v>
      </c>
      <c r="J282" s="19">
        <v>7328</v>
      </c>
      <c r="K282" s="19">
        <v>7328</v>
      </c>
      <c r="L282" s="19">
        <v>7328</v>
      </c>
      <c r="M282" s="19">
        <v>7328</v>
      </c>
      <c r="N282" s="19">
        <v>54224.039999999994</v>
      </c>
      <c r="O282" s="19">
        <v>105520.04</v>
      </c>
      <c r="P282" s="18"/>
    </row>
    <row r="283" spans="1:16" s="13" customFormat="1">
      <c r="A283" s="163"/>
      <c r="B283" s="169"/>
      <c r="C283" s="16" t="s">
        <v>469</v>
      </c>
      <c r="D283" s="16" t="s">
        <v>468</v>
      </c>
      <c r="E283" s="16" t="s">
        <v>464</v>
      </c>
      <c r="F283" s="16" t="s">
        <v>4</v>
      </c>
      <c r="G283" s="15">
        <v>5139.26</v>
      </c>
      <c r="H283" s="15">
        <v>5186.6899999999996</v>
      </c>
      <c r="I283" s="15">
        <v>4795.8700000000008</v>
      </c>
      <c r="J283" s="15">
        <v>4403.99</v>
      </c>
      <c r="K283" s="15">
        <v>4022.45</v>
      </c>
      <c r="L283" s="15">
        <v>3619.67</v>
      </c>
      <c r="M283" s="15">
        <v>3228.05</v>
      </c>
      <c r="N283" s="15">
        <v>11754.399999999983</v>
      </c>
      <c r="O283" s="15">
        <v>42150.379999999983</v>
      </c>
      <c r="P283" s="14"/>
    </row>
    <row r="284" spans="1:16" s="17" customFormat="1" ht="28.95" customHeight="1">
      <c r="A284" s="161">
        <v>102</v>
      </c>
      <c r="B284" s="167" t="s">
        <v>782</v>
      </c>
      <c r="C284" s="20" t="s">
        <v>466</v>
      </c>
      <c r="D284" s="20" t="s">
        <v>465</v>
      </c>
      <c r="E284" s="20" t="s">
        <v>467</v>
      </c>
      <c r="F284" s="20" t="s">
        <v>4</v>
      </c>
      <c r="G284" s="19">
        <v>7608</v>
      </c>
      <c r="H284" s="19">
        <v>7608</v>
      </c>
      <c r="I284" s="19">
        <v>7608</v>
      </c>
      <c r="J284" s="19">
        <v>7608</v>
      </c>
      <c r="K284" s="19">
        <v>7608</v>
      </c>
      <c r="L284" s="19">
        <v>7608</v>
      </c>
      <c r="M284" s="19">
        <v>7608</v>
      </c>
      <c r="N284" s="19">
        <v>58923</v>
      </c>
      <c r="O284" s="19">
        <v>112179</v>
      </c>
      <c r="P284" s="18"/>
    </row>
    <row r="285" spans="1:16" s="13" customFormat="1">
      <c r="A285" s="163"/>
      <c r="B285" s="169"/>
      <c r="C285" s="16" t="s">
        <v>466</v>
      </c>
      <c r="D285" s="16" t="s">
        <v>465</v>
      </c>
      <c r="E285" s="16" t="s">
        <v>464</v>
      </c>
      <c r="F285" s="16" t="s">
        <v>4</v>
      </c>
      <c r="G285" s="15">
        <v>4942.3899999999994</v>
      </c>
      <c r="H285" s="15">
        <v>5381.67</v>
      </c>
      <c r="I285" s="15">
        <v>4986.4500000000007</v>
      </c>
      <c r="J285" s="15">
        <v>4590.17</v>
      </c>
      <c r="K285" s="15">
        <v>4204.7199999999993</v>
      </c>
      <c r="L285" s="15">
        <v>3797.0400000000004</v>
      </c>
      <c r="M285" s="15">
        <v>3401.0299999999997</v>
      </c>
      <c r="N285" s="15">
        <v>12950.55000000001</v>
      </c>
      <c r="O285" s="15">
        <v>44254.020000000011</v>
      </c>
      <c r="P285" s="14"/>
    </row>
    <row r="286" spans="1:16" s="47" customFormat="1">
      <c r="A286" s="46"/>
      <c r="C286" s="48"/>
      <c r="D286" s="170" t="s">
        <v>809</v>
      </c>
      <c r="E286" s="55" t="s">
        <v>467</v>
      </c>
      <c r="F286" s="56"/>
      <c r="G286" s="86">
        <v>1342793.5599999998</v>
      </c>
      <c r="H286" s="86">
        <v>1292165.68</v>
      </c>
      <c r="I286" s="86">
        <v>1249183.94</v>
      </c>
      <c r="J286" s="86">
        <v>1213211.68</v>
      </c>
      <c r="K286" s="86">
        <v>1159940.68</v>
      </c>
      <c r="L286" s="86">
        <v>1129710.68</v>
      </c>
      <c r="M286" s="86">
        <v>1093942.23</v>
      </c>
      <c r="N286" s="86">
        <v>7388571.79</v>
      </c>
      <c r="O286" s="86">
        <v>15869520.24</v>
      </c>
    </row>
    <row r="287" spans="1:16" s="47" customFormat="1">
      <c r="A287" s="46"/>
      <c r="C287" s="48"/>
      <c r="D287" s="170"/>
      <c r="E287" s="55" t="s">
        <v>810</v>
      </c>
      <c r="F287" s="56"/>
      <c r="G287" s="86">
        <v>31314.569999999996</v>
      </c>
      <c r="H287" s="86">
        <v>28514.210000000003</v>
      </c>
      <c r="I287" s="86">
        <v>25933.94</v>
      </c>
      <c r="J287" s="86">
        <v>23430.37999999999</v>
      </c>
      <c r="K287" s="86">
        <v>21047.429999999997</v>
      </c>
      <c r="L287" s="86">
        <v>18666.429999999997</v>
      </c>
      <c r="M287" s="86">
        <v>16415.149999999998</v>
      </c>
      <c r="N287" s="86">
        <v>93748.34</v>
      </c>
      <c r="O287" s="86">
        <v>259070.80000000005</v>
      </c>
    </row>
    <row r="288" spans="1:16" s="47" customFormat="1">
      <c r="A288" s="46"/>
      <c r="C288" s="48"/>
      <c r="D288" s="170"/>
      <c r="E288" s="55" t="s">
        <v>811</v>
      </c>
      <c r="F288" s="56"/>
      <c r="G288" s="86">
        <v>658396.85000000021</v>
      </c>
      <c r="H288" s="86">
        <v>587304.35000000009</v>
      </c>
      <c r="I288" s="86">
        <v>534187.1</v>
      </c>
      <c r="J288" s="86">
        <v>483645.4200000001</v>
      </c>
      <c r="K288" s="86">
        <v>435760.23000000004</v>
      </c>
      <c r="L288" s="86">
        <v>387593.29999999987</v>
      </c>
      <c r="M288" s="86">
        <v>341747.37999999995</v>
      </c>
      <c r="N288" s="86">
        <v>1825515.7499999998</v>
      </c>
      <c r="O288" s="86">
        <v>5254150.379999998</v>
      </c>
    </row>
    <row r="289" spans="1:15" s="32" customFormat="1">
      <c r="A289" s="35"/>
      <c r="B289" s="43"/>
      <c r="C289" s="44"/>
      <c r="D289" s="44"/>
      <c r="E289" s="44"/>
      <c r="F289" s="44"/>
      <c r="G289" s="45"/>
      <c r="H289" s="45"/>
      <c r="I289" s="45"/>
      <c r="J289" s="45"/>
      <c r="K289" s="45"/>
      <c r="L289" s="45"/>
      <c r="M289" s="45"/>
      <c r="N289" s="45"/>
      <c r="O289" s="45"/>
    </row>
    <row r="290" spans="1:15" s="32" customFormat="1">
      <c r="A290" s="57" t="s">
        <v>813</v>
      </c>
      <c r="B290" s="43"/>
      <c r="C290" s="44"/>
      <c r="D290" s="44"/>
      <c r="E290" s="44"/>
      <c r="F290" s="44"/>
      <c r="G290" s="45"/>
      <c r="H290" s="45"/>
      <c r="I290" s="45"/>
      <c r="J290" s="45"/>
      <c r="K290" s="45"/>
      <c r="L290" s="45"/>
      <c r="M290" s="45"/>
      <c r="N290" s="45"/>
      <c r="O290" s="45"/>
    </row>
    <row r="291" spans="1:15" s="32" customFormat="1" ht="26.4">
      <c r="A291" s="34" t="s">
        <v>684</v>
      </c>
      <c r="B291" s="29" t="s">
        <v>683</v>
      </c>
      <c r="C291" s="31" t="s">
        <v>814</v>
      </c>
      <c r="D291" s="31"/>
      <c r="E291" s="31" t="s">
        <v>678</v>
      </c>
      <c r="F291" s="31" t="s">
        <v>677</v>
      </c>
      <c r="G291" s="29">
        <v>2024</v>
      </c>
      <c r="H291" s="29">
        <v>2025</v>
      </c>
      <c r="I291" s="29">
        <v>2026</v>
      </c>
      <c r="J291" s="29">
        <v>2027</v>
      </c>
      <c r="K291" s="29">
        <v>2028</v>
      </c>
      <c r="L291" s="29">
        <v>2029</v>
      </c>
      <c r="M291" s="29">
        <v>2030</v>
      </c>
      <c r="N291" s="30" t="s">
        <v>676</v>
      </c>
      <c r="O291" s="29" t="s">
        <v>675</v>
      </c>
    </row>
    <row r="292" spans="1:15" ht="26.4">
      <c r="A292" s="37">
        <v>1</v>
      </c>
      <c r="B292" s="49" t="s">
        <v>797</v>
      </c>
      <c r="C292" s="50" t="s">
        <v>807</v>
      </c>
      <c r="D292" s="51"/>
      <c r="E292" s="51" t="s">
        <v>808</v>
      </c>
      <c r="F292" s="52" t="s">
        <v>4</v>
      </c>
      <c r="G292" s="53">
        <v>26368</v>
      </c>
      <c r="H292" s="53">
        <v>25614</v>
      </c>
      <c r="I292" s="53">
        <v>24764</v>
      </c>
      <c r="J292" s="53">
        <v>23912</v>
      </c>
      <c r="K292" s="53">
        <v>23067</v>
      </c>
      <c r="L292" s="53">
        <v>22206</v>
      </c>
      <c r="M292" s="53">
        <f>L292-K292+L292</f>
        <v>21345</v>
      </c>
      <c r="N292" s="53">
        <f t="shared" ref="N292:N299" si="0">O292-M292-L292-K292-J292-I292-H292-G292</f>
        <v>15446</v>
      </c>
      <c r="O292" s="54">
        <v>182722</v>
      </c>
    </row>
    <row r="293" spans="1:15" ht="26.4">
      <c r="A293" s="36">
        <v>2</v>
      </c>
      <c r="B293" s="39" t="s">
        <v>792</v>
      </c>
      <c r="C293" s="40" t="s">
        <v>804</v>
      </c>
      <c r="D293" s="38"/>
      <c r="E293" s="38" t="s">
        <v>808</v>
      </c>
      <c r="F293" s="16" t="s">
        <v>4</v>
      </c>
      <c r="G293" s="41">
        <v>67975</v>
      </c>
      <c r="H293" s="41">
        <v>67046</v>
      </c>
      <c r="I293" s="41">
        <v>65528</v>
      </c>
      <c r="J293" s="41">
        <v>64006</v>
      </c>
      <c r="K293" s="41">
        <v>62555</v>
      </c>
      <c r="L293" s="41">
        <v>60959</v>
      </c>
      <c r="M293" s="41">
        <f>L293-K293+L293</f>
        <v>59363</v>
      </c>
      <c r="N293" s="41">
        <f t="shared" si="0"/>
        <v>691420</v>
      </c>
      <c r="O293" s="42">
        <v>1138852</v>
      </c>
    </row>
    <row r="294" spans="1:15" ht="26.4">
      <c r="A294" s="36">
        <v>3</v>
      </c>
      <c r="B294" s="39" t="s">
        <v>793</v>
      </c>
      <c r="C294" s="40" t="s">
        <v>804</v>
      </c>
      <c r="D294" s="38"/>
      <c r="E294" s="38" t="s">
        <v>808</v>
      </c>
      <c r="F294" s="16" t="s">
        <v>4</v>
      </c>
      <c r="G294" s="41">
        <v>11730</v>
      </c>
      <c r="H294" s="41">
        <v>11464</v>
      </c>
      <c r="I294" s="41">
        <v>11128</v>
      </c>
      <c r="J294" s="41">
        <v>10792</v>
      </c>
      <c r="K294" s="41">
        <v>10462</v>
      </c>
      <c r="L294" s="41">
        <v>10118</v>
      </c>
      <c r="M294" s="41">
        <f>L294-K294+L294</f>
        <v>9774</v>
      </c>
      <c r="N294" s="41">
        <f t="shared" si="0"/>
        <v>41899</v>
      </c>
      <c r="O294" s="42">
        <v>117367</v>
      </c>
    </row>
    <row r="295" spans="1:15" ht="26.4">
      <c r="A295" s="36">
        <v>4</v>
      </c>
      <c r="B295" s="39" t="s">
        <v>795</v>
      </c>
      <c r="C295" s="40" t="s">
        <v>804</v>
      </c>
      <c r="D295" s="38"/>
      <c r="E295" s="38" t="s">
        <v>808</v>
      </c>
      <c r="F295" s="16" t="s">
        <v>4</v>
      </c>
      <c r="G295" s="41">
        <v>12562</v>
      </c>
      <c r="H295" s="41">
        <v>12341</v>
      </c>
      <c r="I295" s="41">
        <v>12026</v>
      </c>
      <c r="J295" s="41">
        <v>11710</v>
      </c>
      <c r="K295" s="41">
        <v>11404</v>
      </c>
      <c r="L295" s="41">
        <v>11077</v>
      </c>
      <c r="M295" s="41">
        <f>L295-K295+L295</f>
        <v>10750</v>
      </c>
      <c r="N295" s="41">
        <f t="shared" si="0"/>
        <v>88417</v>
      </c>
      <c r="O295" s="42">
        <v>170287</v>
      </c>
    </row>
    <row r="296" spans="1:15" ht="26.4">
      <c r="A296" s="36">
        <v>5</v>
      </c>
      <c r="B296" s="39" t="s">
        <v>788</v>
      </c>
      <c r="C296" s="40" t="s">
        <v>800</v>
      </c>
      <c r="D296" s="38"/>
      <c r="E296" s="38" t="s">
        <v>808</v>
      </c>
      <c r="F296" s="16" t="s">
        <v>4</v>
      </c>
      <c r="G296" s="41">
        <v>30603</v>
      </c>
      <c r="H296" s="41">
        <v>30160</v>
      </c>
      <c r="I296" s="41">
        <v>29493</v>
      </c>
      <c r="J296" s="41">
        <v>28823</v>
      </c>
      <c r="K296" s="41">
        <v>28186</v>
      </c>
      <c r="L296" s="41">
        <v>27483</v>
      </c>
      <c r="M296" s="41">
        <f>L296-K296+L296</f>
        <v>26780</v>
      </c>
      <c r="N296" s="41">
        <f t="shared" si="0"/>
        <v>334199</v>
      </c>
      <c r="O296" s="42">
        <v>535727</v>
      </c>
    </row>
    <row r="297" spans="1:15" ht="26.4">
      <c r="A297" s="36">
        <v>6</v>
      </c>
      <c r="B297" s="39" t="s">
        <v>789</v>
      </c>
      <c r="C297" s="40" t="s">
        <v>801</v>
      </c>
      <c r="D297" s="38"/>
      <c r="E297" s="38" t="s">
        <v>808</v>
      </c>
      <c r="F297" s="16" t="s">
        <v>4</v>
      </c>
      <c r="G297" s="41">
        <v>54032</v>
      </c>
      <c r="H297" s="41">
        <v>53520</v>
      </c>
      <c r="I297" s="41">
        <v>53040</v>
      </c>
      <c r="J297" s="41">
        <v>52560</v>
      </c>
      <c r="K297" s="41">
        <v>66374</v>
      </c>
      <c r="L297" s="41">
        <v>76629</v>
      </c>
      <c r="M297" s="41">
        <f>L297</f>
        <v>76629</v>
      </c>
      <c r="N297" s="41">
        <f t="shared" si="0"/>
        <v>1007505</v>
      </c>
      <c r="O297" s="42">
        <v>1440289</v>
      </c>
    </row>
    <row r="298" spans="1:15" ht="26.4">
      <c r="A298" s="36">
        <v>7</v>
      </c>
      <c r="B298" s="39" t="s">
        <v>796</v>
      </c>
      <c r="C298" s="40" t="s">
        <v>806</v>
      </c>
      <c r="D298" s="38"/>
      <c r="E298" s="38" t="s">
        <v>808</v>
      </c>
      <c r="F298" s="16" t="s">
        <v>4</v>
      </c>
      <c r="G298" s="41">
        <v>42998</v>
      </c>
      <c r="H298" s="41">
        <v>42420</v>
      </c>
      <c r="I298" s="41">
        <v>41521</v>
      </c>
      <c r="J298" s="41">
        <v>40619</v>
      </c>
      <c r="K298" s="41">
        <v>39767</v>
      </c>
      <c r="L298" s="41">
        <v>38815</v>
      </c>
      <c r="M298" s="41">
        <f>L298-K298+L298</f>
        <v>37863</v>
      </c>
      <c r="N298" s="41">
        <f t="shared" si="0"/>
        <v>523213</v>
      </c>
      <c r="O298" s="42">
        <v>807216</v>
      </c>
    </row>
    <row r="299" spans="1:15" ht="26.4">
      <c r="A299" s="36">
        <v>8</v>
      </c>
      <c r="B299" s="39" t="s">
        <v>785</v>
      </c>
      <c r="C299" s="40" t="s">
        <v>798</v>
      </c>
      <c r="D299" s="38"/>
      <c r="E299" s="38" t="s">
        <v>808</v>
      </c>
      <c r="F299" s="16" t="s">
        <v>4</v>
      </c>
      <c r="G299" s="41">
        <v>6194</v>
      </c>
      <c r="H299" s="41">
        <v>6097</v>
      </c>
      <c r="I299" s="41">
        <v>5937</v>
      </c>
      <c r="J299" s="41">
        <v>5777</v>
      </c>
      <c r="K299" s="41">
        <v>5621</v>
      </c>
      <c r="L299" s="41">
        <v>5456</v>
      </c>
      <c r="M299" s="41">
        <f>L299-K299+L299</f>
        <v>5291</v>
      </c>
      <c r="N299" s="41">
        <f t="shared" si="0"/>
        <v>39528</v>
      </c>
      <c r="O299" s="42">
        <v>79901</v>
      </c>
    </row>
    <row r="300" spans="1:15" ht="26.4">
      <c r="A300" s="36">
        <v>9</v>
      </c>
      <c r="B300" s="39" t="s">
        <v>786</v>
      </c>
      <c r="C300" s="40" t="s">
        <v>798</v>
      </c>
      <c r="D300" s="38"/>
      <c r="E300" s="38" t="s">
        <v>808</v>
      </c>
      <c r="F300" s="16" t="s">
        <v>4</v>
      </c>
      <c r="G300" s="41">
        <v>6300</v>
      </c>
      <c r="H300" s="41">
        <v>6201</v>
      </c>
      <c r="I300" s="41">
        <v>6038</v>
      </c>
      <c r="J300" s="41">
        <v>5875</v>
      </c>
      <c r="K300" s="41">
        <v>5717</v>
      </c>
      <c r="L300" s="41">
        <v>5549</v>
      </c>
      <c r="M300" s="41">
        <f t="shared" ref="M300:M304" si="1">L300-K300+L300</f>
        <v>5381</v>
      </c>
      <c r="N300" s="41">
        <f t="shared" ref="N300:N304" si="2">O300-M300-L300-K300-J300-I300-H300-G300</f>
        <v>40200</v>
      </c>
      <c r="O300" s="42">
        <v>81261</v>
      </c>
    </row>
    <row r="301" spans="1:15" ht="26.4">
      <c r="A301" s="36">
        <v>10</v>
      </c>
      <c r="B301" s="39" t="s">
        <v>794</v>
      </c>
      <c r="C301" s="40" t="s">
        <v>805</v>
      </c>
      <c r="D301" s="38"/>
      <c r="E301" s="38" t="s">
        <v>808</v>
      </c>
      <c r="F301" s="16" t="s">
        <v>4</v>
      </c>
      <c r="G301" s="41">
        <v>25028</v>
      </c>
      <c r="H301" s="41">
        <v>24584</v>
      </c>
      <c r="I301" s="41">
        <v>24074</v>
      </c>
      <c r="J301" s="41">
        <v>23562</v>
      </c>
      <c r="K301" s="41">
        <v>23080</v>
      </c>
      <c r="L301" s="41">
        <v>22538</v>
      </c>
      <c r="M301" s="41">
        <f>L301-K301+L301</f>
        <v>21996</v>
      </c>
      <c r="N301" s="41">
        <f>O301-M301-L301-K301-J301-I301-H301-G301</f>
        <v>318443</v>
      </c>
      <c r="O301" s="42">
        <v>483305</v>
      </c>
    </row>
    <row r="302" spans="1:15" ht="26.4">
      <c r="A302" s="36">
        <v>11</v>
      </c>
      <c r="B302" s="39" t="s">
        <v>787</v>
      </c>
      <c r="C302" s="40" t="s">
        <v>799</v>
      </c>
      <c r="D302" s="38"/>
      <c r="E302" s="38" t="s">
        <v>808</v>
      </c>
      <c r="F302" s="16" t="s">
        <v>4</v>
      </c>
      <c r="G302" s="41">
        <v>16919</v>
      </c>
      <c r="H302" s="41">
        <v>16359</v>
      </c>
      <c r="I302" s="41">
        <v>15700</v>
      </c>
      <c r="J302" s="41">
        <v>15038</v>
      </c>
      <c r="K302" s="41">
        <v>14384</v>
      </c>
      <c r="L302" s="41">
        <v>13715</v>
      </c>
      <c r="M302" s="41">
        <f t="shared" si="1"/>
        <v>13046</v>
      </c>
      <c r="N302" s="41">
        <f t="shared" si="2"/>
        <v>21288</v>
      </c>
      <c r="O302" s="42">
        <v>126449</v>
      </c>
    </row>
    <row r="303" spans="1:15" ht="26.4">
      <c r="A303" s="36">
        <v>12</v>
      </c>
      <c r="B303" s="39" t="s">
        <v>790</v>
      </c>
      <c r="C303" s="40" t="s">
        <v>802</v>
      </c>
      <c r="D303" s="38"/>
      <c r="E303" s="38" t="s">
        <v>808</v>
      </c>
      <c r="F303" s="16" t="s">
        <v>4</v>
      </c>
      <c r="G303" s="41">
        <v>53588</v>
      </c>
      <c r="H303" s="41">
        <v>52446</v>
      </c>
      <c r="I303" s="41">
        <v>50930</v>
      </c>
      <c r="J303" s="41">
        <v>49409</v>
      </c>
      <c r="K303" s="41">
        <v>47950</v>
      </c>
      <c r="L303" s="41">
        <v>46366</v>
      </c>
      <c r="M303" s="41">
        <f t="shared" si="1"/>
        <v>44782</v>
      </c>
      <c r="N303" s="41">
        <f t="shared" si="2"/>
        <v>418492</v>
      </c>
      <c r="O303" s="42">
        <v>763963</v>
      </c>
    </row>
    <row r="304" spans="1:15" ht="26.4">
      <c r="A304" s="36">
        <v>13</v>
      </c>
      <c r="B304" s="39" t="s">
        <v>791</v>
      </c>
      <c r="C304" s="40" t="s">
        <v>803</v>
      </c>
      <c r="D304" s="38"/>
      <c r="E304" s="38" t="s">
        <v>808</v>
      </c>
      <c r="F304" s="16" t="s">
        <v>4</v>
      </c>
      <c r="G304" s="41">
        <v>14915</v>
      </c>
      <c r="H304" s="41">
        <v>14871</v>
      </c>
      <c r="I304" s="41">
        <v>14434</v>
      </c>
      <c r="J304" s="41">
        <v>13995</v>
      </c>
      <c r="K304" s="41">
        <v>13514</v>
      </c>
      <c r="L304" s="41">
        <v>13117</v>
      </c>
      <c r="M304" s="41">
        <f t="shared" si="1"/>
        <v>12720</v>
      </c>
      <c r="N304" s="41">
        <f t="shared" si="2"/>
        <v>115829</v>
      </c>
      <c r="O304" s="42">
        <v>213395</v>
      </c>
    </row>
    <row r="305" spans="1:235" ht="26.4">
      <c r="D305" s="56" t="s">
        <v>809</v>
      </c>
      <c r="E305" s="56" t="s">
        <v>808</v>
      </c>
      <c r="F305" s="56"/>
      <c r="G305" s="55">
        <v>369212</v>
      </c>
      <c r="H305" s="55">
        <v>363123</v>
      </c>
      <c r="I305" s="55">
        <v>354613</v>
      </c>
      <c r="J305" s="55">
        <v>346078</v>
      </c>
      <c r="K305" s="55">
        <v>352081</v>
      </c>
      <c r="L305" s="55">
        <v>354028</v>
      </c>
      <c r="M305" s="55">
        <v>345720</v>
      </c>
      <c r="N305" s="55">
        <v>3655879</v>
      </c>
      <c r="O305" s="55">
        <v>6140734</v>
      </c>
    </row>
    <row r="306" spans="1:235" ht="12.6" customHeight="1"/>
    <row r="307" spans="1:235" s="69" customFormat="1" ht="16.2">
      <c r="A307" s="63"/>
      <c r="B307" s="64"/>
      <c r="C307" s="61" t="s">
        <v>815</v>
      </c>
      <c r="D307" s="65"/>
      <c r="E307" s="65"/>
      <c r="F307" s="66"/>
      <c r="G307" s="62">
        <f t="shared" ref="G307:O307" si="3">G305+G286+G288</f>
        <v>2370402.41</v>
      </c>
      <c r="H307" s="62">
        <f t="shared" si="3"/>
        <v>2242593.0300000003</v>
      </c>
      <c r="I307" s="62">
        <f t="shared" si="3"/>
        <v>2137984.04</v>
      </c>
      <c r="J307" s="62">
        <f t="shared" si="3"/>
        <v>2042935.1</v>
      </c>
      <c r="K307" s="62">
        <f t="shared" si="3"/>
        <v>1947781.91</v>
      </c>
      <c r="L307" s="62">
        <f t="shared" si="3"/>
        <v>1871331.9799999997</v>
      </c>
      <c r="M307" s="62">
        <f t="shared" si="3"/>
        <v>1781409.6099999999</v>
      </c>
      <c r="N307" s="62">
        <f t="shared" si="3"/>
        <v>12869966.539999999</v>
      </c>
      <c r="O307" s="62">
        <f t="shared" si="3"/>
        <v>27264404.620000001</v>
      </c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  <c r="CB307" s="67"/>
      <c r="CC307" s="67"/>
      <c r="CD307" s="67"/>
      <c r="CE307" s="67"/>
      <c r="CF307" s="67"/>
      <c r="CG307" s="67"/>
      <c r="CH307" s="67"/>
      <c r="CI307" s="67"/>
      <c r="CJ307" s="67"/>
      <c r="CK307" s="67"/>
      <c r="CL307" s="67"/>
      <c r="CM307" s="67"/>
      <c r="CN307" s="67"/>
      <c r="CO307" s="67"/>
      <c r="CP307" s="67"/>
      <c r="CQ307" s="67"/>
      <c r="CR307" s="67"/>
      <c r="CS307" s="67"/>
      <c r="CT307" s="67"/>
      <c r="CU307" s="67"/>
      <c r="CV307" s="67"/>
      <c r="CW307" s="67"/>
      <c r="CX307" s="67"/>
      <c r="CY307" s="67"/>
      <c r="CZ307" s="67"/>
      <c r="DA307" s="67"/>
      <c r="DB307" s="67"/>
      <c r="DC307" s="67"/>
      <c r="DD307" s="67"/>
      <c r="DE307" s="67"/>
      <c r="DF307" s="67"/>
      <c r="DG307" s="67"/>
      <c r="DH307" s="67"/>
      <c r="DI307" s="67"/>
      <c r="DJ307" s="67"/>
      <c r="DK307" s="67"/>
      <c r="DL307" s="67"/>
      <c r="DM307" s="67"/>
      <c r="DN307" s="67"/>
      <c r="DO307" s="67"/>
      <c r="DP307" s="67"/>
      <c r="DQ307" s="67"/>
      <c r="DR307" s="67"/>
      <c r="DS307" s="67"/>
      <c r="DT307" s="67"/>
      <c r="DU307" s="67"/>
      <c r="DV307" s="67"/>
      <c r="DW307" s="67"/>
      <c r="DX307" s="67"/>
      <c r="DY307" s="67"/>
      <c r="DZ307" s="67"/>
      <c r="EA307" s="67"/>
      <c r="EB307" s="67"/>
      <c r="EC307" s="67"/>
      <c r="ED307" s="67"/>
      <c r="EE307" s="67"/>
      <c r="EF307" s="67"/>
      <c r="EG307" s="67"/>
      <c r="EH307" s="67"/>
      <c r="EI307" s="67"/>
      <c r="EJ307" s="67"/>
      <c r="EK307" s="67"/>
      <c r="EL307" s="67"/>
      <c r="EM307" s="67"/>
      <c r="EN307" s="67"/>
      <c r="EO307" s="67"/>
      <c r="EP307" s="67"/>
      <c r="EQ307" s="67"/>
      <c r="ER307" s="67"/>
      <c r="ES307" s="67"/>
      <c r="ET307" s="67"/>
      <c r="EU307" s="67"/>
      <c r="EV307" s="67"/>
      <c r="EW307" s="67"/>
      <c r="EX307" s="67"/>
      <c r="EY307" s="67"/>
      <c r="EZ307" s="67"/>
      <c r="FA307" s="67"/>
      <c r="FB307" s="67"/>
      <c r="FC307" s="67"/>
      <c r="FD307" s="67"/>
      <c r="FE307" s="67"/>
      <c r="FF307" s="67"/>
      <c r="FG307" s="67"/>
      <c r="FH307" s="67"/>
      <c r="FI307" s="67"/>
      <c r="FJ307" s="67"/>
      <c r="FK307" s="67"/>
      <c r="FL307" s="67"/>
      <c r="FM307" s="67"/>
      <c r="FN307" s="67"/>
      <c r="FO307" s="67"/>
      <c r="FP307" s="67"/>
      <c r="FQ307" s="67"/>
      <c r="FR307" s="67"/>
      <c r="FS307" s="67"/>
      <c r="FT307" s="67"/>
      <c r="FU307" s="67"/>
      <c r="FV307" s="67"/>
      <c r="FW307" s="67"/>
      <c r="FX307" s="67"/>
      <c r="FY307" s="67"/>
      <c r="FZ307" s="67"/>
      <c r="GA307" s="67"/>
      <c r="GB307" s="67"/>
      <c r="GC307" s="67"/>
      <c r="GD307" s="67"/>
      <c r="GE307" s="67"/>
      <c r="GF307" s="67"/>
      <c r="GG307" s="67"/>
      <c r="GH307" s="67"/>
      <c r="GI307" s="67"/>
      <c r="GJ307" s="67"/>
      <c r="GK307" s="67"/>
      <c r="GL307" s="67"/>
      <c r="GM307" s="67"/>
      <c r="GN307" s="67"/>
      <c r="GO307" s="67"/>
      <c r="GP307" s="67"/>
      <c r="GQ307" s="67"/>
      <c r="GR307" s="67"/>
      <c r="GS307" s="67"/>
      <c r="GT307" s="67"/>
      <c r="GU307" s="67"/>
      <c r="GV307" s="67"/>
      <c r="GW307" s="67"/>
      <c r="GX307" s="67"/>
      <c r="GY307" s="67"/>
      <c r="GZ307" s="67"/>
      <c r="HA307" s="67"/>
      <c r="HB307" s="67"/>
      <c r="HC307" s="67"/>
      <c r="HD307" s="67"/>
      <c r="HE307" s="67"/>
      <c r="HF307" s="67"/>
      <c r="HG307" s="67"/>
      <c r="HH307" s="67"/>
      <c r="HI307" s="67"/>
      <c r="HJ307" s="67"/>
      <c r="HK307" s="67"/>
      <c r="HL307" s="67"/>
      <c r="HM307" s="67"/>
      <c r="HN307" s="67"/>
      <c r="HO307" s="67"/>
      <c r="HP307" s="67"/>
      <c r="HQ307" s="67"/>
      <c r="HR307" s="67"/>
      <c r="HS307" s="68"/>
      <c r="HT307" s="68"/>
      <c r="HU307" s="68"/>
      <c r="HV307" s="68"/>
      <c r="HW307" s="68"/>
      <c r="HX307" s="68"/>
      <c r="HY307" s="68"/>
      <c r="HZ307" s="68"/>
      <c r="IA307" s="68"/>
    </row>
    <row r="309" spans="1:235" ht="15.6">
      <c r="A309" s="58"/>
      <c r="B309" s="59"/>
      <c r="C309" s="171" t="s">
        <v>816</v>
      </c>
      <c r="D309" s="171"/>
      <c r="E309" s="171"/>
      <c r="F309" s="171"/>
      <c r="G309" s="70">
        <v>15.66</v>
      </c>
      <c r="H309" s="70">
        <v>14.82</v>
      </c>
      <c r="I309" s="70">
        <v>14.13</v>
      </c>
      <c r="J309" s="70">
        <v>13.5</v>
      </c>
      <c r="K309" s="70">
        <v>12.45</v>
      </c>
      <c r="L309" s="70">
        <v>12.36</v>
      </c>
      <c r="M309" s="70">
        <v>11.77</v>
      </c>
      <c r="N309" s="71" t="s">
        <v>817</v>
      </c>
      <c r="O309" s="71" t="s">
        <v>817</v>
      </c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  <c r="DQ309" s="60"/>
      <c r="DR309" s="60"/>
      <c r="DS309" s="60"/>
      <c r="DT309" s="60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  <c r="EK309" s="60"/>
      <c r="EL309" s="60"/>
      <c r="EM309" s="60"/>
      <c r="EN309" s="60"/>
      <c r="EO309" s="60"/>
      <c r="EP309" s="60"/>
      <c r="EQ309" s="60"/>
      <c r="ER309" s="60"/>
      <c r="ES309" s="60"/>
      <c r="ET309" s="60"/>
      <c r="EU309" s="60"/>
      <c r="EV309" s="60"/>
      <c r="EW309" s="60"/>
      <c r="EX309" s="60"/>
      <c r="EY309" s="60"/>
      <c r="EZ309" s="60"/>
      <c r="FA309" s="60"/>
      <c r="FB309" s="60"/>
      <c r="FC309" s="60"/>
      <c r="FD309" s="60"/>
      <c r="FE309" s="60"/>
      <c r="FF309" s="60"/>
      <c r="FG309" s="60"/>
      <c r="FH309" s="60"/>
      <c r="FI309" s="60"/>
      <c r="FJ309" s="60"/>
      <c r="FK309" s="60"/>
      <c r="FL309" s="60"/>
      <c r="FM309" s="60"/>
      <c r="FN309" s="60"/>
      <c r="FO309" s="60"/>
      <c r="FP309" s="60"/>
      <c r="FQ309" s="60"/>
      <c r="FR309" s="60"/>
      <c r="FS309" s="60"/>
      <c r="FT309" s="60"/>
      <c r="FU309" s="60"/>
      <c r="FV309" s="60"/>
      <c r="FW309" s="60"/>
      <c r="FX309" s="60"/>
      <c r="FY309" s="60"/>
      <c r="FZ309" s="60"/>
      <c r="GA309" s="60"/>
      <c r="GB309" s="60"/>
      <c r="GC309" s="60"/>
      <c r="GD309" s="60"/>
      <c r="GE309" s="60"/>
      <c r="GF309" s="60"/>
      <c r="GG309" s="60"/>
      <c r="GH309" s="60"/>
      <c r="GI309" s="60"/>
      <c r="GJ309" s="60"/>
      <c r="GK309" s="60"/>
      <c r="GL309" s="60"/>
      <c r="GM309" s="60"/>
      <c r="GN309" s="60"/>
      <c r="GO309" s="60"/>
      <c r="GP309" s="60"/>
      <c r="GQ309" s="60"/>
      <c r="GR309" s="60"/>
      <c r="GS309" s="60"/>
      <c r="GT309" s="60"/>
      <c r="GU309" s="60"/>
      <c r="GV309" s="60"/>
      <c r="GW309" s="60"/>
      <c r="GX309" s="60"/>
      <c r="GY309" s="60"/>
      <c r="GZ309" s="60"/>
      <c r="HA309" s="60"/>
      <c r="HB309" s="60"/>
      <c r="HC309" s="60"/>
      <c r="HD309" s="60"/>
      <c r="HE309" s="60"/>
      <c r="HF309" s="60"/>
      <c r="HG309" s="60"/>
      <c r="HH309" s="60"/>
      <c r="HI309" s="60"/>
      <c r="HJ309" s="60"/>
      <c r="HK309" s="60"/>
      <c r="HL309" s="60"/>
      <c r="HM309" s="60"/>
      <c r="HN309" s="60"/>
      <c r="HO309" s="60"/>
      <c r="HP309" s="60"/>
      <c r="HQ309" s="60"/>
      <c r="HR309" s="60"/>
      <c r="HS309"/>
      <c r="HT309"/>
      <c r="HU309"/>
      <c r="HV309"/>
      <c r="HW309"/>
      <c r="HX309"/>
      <c r="HY309"/>
      <c r="HZ309"/>
      <c r="IA309"/>
    </row>
    <row r="311" spans="1:235" ht="64.95" customHeight="1">
      <c r="A311" s="58"/>
      <c r="B311" s="72"/>
      <c r="C311" s="172" t="s">
        <v>818</v>
      </c>
      <c r="D311" s="172"/>
      <c r="E311" s="172"/>
      <c r="F311" s="172"/>
      <c r="G311" s="75"/>
      <c r="H311" s="75"/>
      <c r="I311" s="75"/>
      <c r="J311" s="75"/>
      <c r="K311" s="75"/>
      <c r="L311" s="75"/>
      <c r="M311" s="75"/>
      <c r="N311" s="73"/>
      <c r="O311" s="74">
        <v>15134665</v>
      </c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  <c r="DQ311" s="60"/>
      <c r="DR311" s="60"/>
      <c r="DS311" s="60"/>
      <c r="DT311" s="60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  <c r="EG311" s="60"/>
      <c r="EH311" s="60"/>
      <c r="EI311" s="60"/>
      <c r="EJ311" s="60"/>
      <c r="EK311" s="60"/>
      <c r="EL311" s="60"/>
      <c r="EM311" s="60"/>
      <c r="EN311" s="60"/>
      <c r="EO311" s="60"/>
      <c r="EP311" s="60"/>
      <c r="EQ311" s="60"/>
      <c r="ER311" s="60"/>
      <c r="ES311" s="60"/>
      <c r="ET311" s="60"/>
      <c r="EU311" s="60"/>
      <c r="EV311" s="60"/>
      <c r="EW311" s="60"/>
      <c r="EX311" s="60"/>
      <c r="EY311" s="60"/>
      <c r="EZ311" s="60"/>
      <c r="FA311" s="60"/>
      <c r="FB311" s="60"/>
      <c r="FC311" s="60"/>
      <c r="FD311" s="60"/>
      <c r="FE311" s="60"/>
      <c r="FF311" s="60"/>
      <c r="FG311" s="60"/>
      <c r="FH311" s="60"/>
      <c r="FI311" s="60"/>
      <c r="FJ311" s="60"/>
      <c r="FK311" s="60"/>
      <c r="FL311" s="60"/>
      <c r="FM311" s="60"/>
      <c r="FN311" s="60"/>
      <c r="FO311" s="60"/>
      <c r="FP311" s="60"/>
      <c r="FQ311" s="60"/>
      <c r="FR311" s="60"/>
      <c r="FS311" s="60"/>
      <c r="FT311" s="60"/>
      <c r="FU311" s="60"/>
      <c r="FV311" s="60"/>
      <c r="FW311" s="60"/>
      <c r="FX311" s="60"/>
      <c r="FY311" s="60"/>
      <c r="FZ311" s="60"/>
      <c r="GA311" s="60"/>
      <c r="GB311" s="60"/>
      <c r="GC311" s="60"/>
      <c r="GD311" s="60"/>
      <c r="GE311" s="60"/>
      <c r="GF311" s="60"/>
      <c r="GG311" s="60"/>
      <c r="GH311" s="60"/>
      <c r="GI311" s="60"/>
      <c r="GJ311" s="60"/>
      <c r="GK311" s="60"/>
      <c r="GL311" s="60"/>
      <c r="GM311" s="60"/>
      <c r="GN311" s="60"/>
      <c r="GO311" s="60"/>
      <c r="GP311" s="60"/>
      <c r="GQ311" s="60"/>
      <c r="GR311" s="60"/>
      <c r="GS311" s="60"/>
      <c r="GT311" s="60"/>
      <c r="GU311" s="60"/>
      <c r="GV311" s="60"/>
      <c r="GW311" s="60"/>
      <c r="GX311" s="60"/>
      <c r="GY311" s="60"/>
      <c r="GZ311" s="60"/>
      <c r="HA311" s="60"/>
      <c r="HB311" s="60"/>
      <c r="HC311" s="60"/>
      <c r="HD311" s="60"/>
      <c r="HE311" s="60"/>
      <c r="HF311" s="60"/>
      <c r="HG311" s="60"/>
      <c r="HH311" s="60"/>
      <c r="HI311" s="60"/>
      <c r="HJ311" s="60"/>
      <c r="HK311" s="60"/>
      <c r="HL311" s="60"/>
      <c r="HM311" s="60"/>
      <c r="HN311" s="60"/>
      <c r="HO311" s="60"/>
      <c r="HP311" s="60"/>
      <c r="HQ311" s="60"/>
      <c r="HR311" s="60"/>
      <c r="HS311"/>
      <c r="HT311"/>
      <c r="HU311"/>
      <c r="HV311"/>
      <c r="HW311"/>
      <c r="HX311"/>
      <c r="HY311"/>
      <c r="HZ311"/>
      <c r="IA311"/>
    </row>
    <row r="315" spans="1:235">
      <c r="O315" s="94"/>
    </row>
  </sheetData>
  <sheetProtection selectLockedCells="1" selectUnlockedCells="1"/>
  <autoFilter ref="A7:O304" xr:uid="{07A36A40-657D-418E-8229-091FCBEFEC23}"/>
  <mergeCells count="211">
    <mergeCell ref="L3:O3"/>
    <mergeCell ref="L2:O2"/>
    <mergeCell ref="L1:O1"/>
    <mergeCell ref="D286:D288"/>
    <mergeCell ref="C309:F309"/>
    <mergeCell ref="C311:F311"/>
    <mergeCell ref="A44:A46"/>
    <mergeCell ref="A47:A49"/>
    <mergeCell ref="A20:A22"/>
    <mergeCell ref="A23:A25"/>
    <mergeCell ref="A26:A28"/>
    <mergeCell ref="A29:A31"/>
    <mergeCell ref="A32:A34"/>
    <mergeCell ref="A94:A96"/>
    <mergeCell ref="A97:A99"/>
    <mergeCell ref="A50:A52"/>
    <mergeCell ref="A53:A55"/>
    <mergeCell ref="A56:A58"/>
    <mergeCell ref="A59:A61"/>
    <mergeCell ref="A62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142:A144"/>
    <mergeCell ref="A145:A147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87:A189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178:A180"/>
    <mergeCell ref="A181:A183"/>
    <mergeCell ref="A184:A186"/>
    <mergeCell ref="A208:A210"/>
    <mergeCell ref="A211:A213"/>
    <mergeCell ref="A214:A216"/>
    <mergeCell ref="A217:A219"/>
    <mergeCell ref="A220:A222"/>
    <mergeCell ref="A256:A257"/>
    <mergeCell ref="A258:A259"/>
    <mergeCell ref="A190:A192"/>
    <mergeCell ref="A193:A195"/>
    <mergeCell ref="A196:A198"/>
    <mergeCell ref="A199:A201"/>
    <mergeCell ref="A202:A204"/>
    <mergeCell ref="A205:A207"/>
    <mergeCell ref="A223:A224"/>
    <mergeCell ref="A225:A226"/>
    <mergeCell ref="A227:A229"/>
    <mergeCell ref="A234:A235"/>
    <mergeCell ref="A236:A237"/>
    <mergeCell ref="A238:A239"/>
    <mergeCell ref="A240:A241"/>
    <mergeCell ref="A242:A243"/>
    <mergeCell ref="A244:A245"/>
    <mergeCell ref="A230:A231"/>
    <mergeCell ref="A232:A233"/>
    <mergeCell ref="A268:A269"/>
    <mergeCell ref="A270:A271"/>
    <mergeCell ref="A266:A267"/>
    <mergeCell ref="A246:A247"/>
    <mergeCell ref="A248:A249"/>
    <mergeCell ref="A250:A251"/>
    <mergeCell ref="A252:A253"/>
    <mergeCell ref="A254:A255"/>
    <mergeCell ref="A272:A273"/>
    <mergeCell ref="A260:A261"/>
    <mergeCell ref="A262:A263"/>
    <mergeCell ref="A264:A265"/>
    <mergeCell ref="A276:A277"/>
    <mergeCell ref="A278:A279"/>
    <mergeCell ref="A280:A281"/>
    <mergeCell ref="A282:A283"/>
    <mergeCell ref="A284:A285"/>
    <mergeCell ref="A274:A275"/>
    <mergeCell ref="B270:B271"/>
    <mergeCell ref="B276:B277"/>
    <mergeCell ref="B278:B279"/>
    <mergeCell ref="B274:B275"/>
    <mergeCell ref="B272:B273"/>
    <mergeCell ref="B284:B285"/>
    <mergeCell ref="B282:B283"/>
    <mergeCell ref="B280:B281"/>
    <mergeCell ref="B250:B251"/>
    <mergeCell ref="B252:B253"/>
    <mergeCell ref="B238:B239"/>
    <mergeCell ref="B240:B241"/>
    <mergeCell ref="B227:B229"/>
    <mergeCell ref="B225:B226"/>
    <mergeCell ref="B260:B261"/>
    <mergeCell ref="B254:B255"/>
    <mergeCell ref="B268:B269"/>
    <mergeCell ref="B262:B263"/>
    <mergeCell ref="B264:B265"/>
    <mergeCell ref="B256:B257"/>
    <mergeCell ref="B266:B267"/>
    <mergeCell ref="B258:B259"/>
    <mergeCell ref="B248:B249"/>
    <mergeCell ref="B223:B224"/>
    <mergeCell ref="B246:B247"/>
    <mergeCell ref="B230:B231"/>
    <mergeCell ref="B232:B233"/>
    <mergeCell ref="B242:B243"/>
    <mergeCell ref="B214:B216"/>
    <mergeCell ref="B217:B219"/>
    <mergeCell ref="B220:B222"/>
    <mergeCell ref="B211:B213"/>
    <mergeCell ref="B244:B245"/>
    <mergeCell ref="B234:B235"/>
    <mergeCell ref="B236:B237"/>
    <mergeCell ref="B178:B180"/>
    <mergeCell ref="B172:B174"/>
    <mergeCell ref="B169:B171"/>
    <mergeCell ref="B142:B144"/>
    <mergeCell ref="B145:B147"/>
    <mergeCell ref="B139:B141"/>
    <mergeCell ref="B148:B150"/>
    <mergeCell ref="B208:B210"/>
    <mergeCell ref="B199:B201"/>
    <mergeCell ref="B205:B207"/>
    <mergeCell ref="B193:B195"/>
    <mergeCell ref="B196:B198"/>
    <mergeCell ref="B187:B189"/>
    <mergeCell ref="B154:B156"/>
    <mergeCell ref="B181:B183"/>
    <mergeCell ref="B202:B204"/>
    <mergeCell ref="B190:B192"/>
    <mergeCell ref="B166:B168"/>
    <mergeCell ref="B184:B186"/>
    <mergeCell ref="B175:B177"/>
    <mergeCell ref="B157:B159"/>
    <mergeCell ref="B163:B165"/>
    <mergeCell ref="B151:B153"/>
    <mergeCell ref="B160:B162"/>
    <mergeCell ref="B133:B135"/>
    <mergeCell ref="B136:B138"/>
    <mergeCell ref="B130:B132"/>
    <mergeCell ref="B127:B129"/>
    <mergeCell ref="B118:B120"/>
    <mergeCell ref="B112:B114"/>
    <mergeCell ref="B76:B78"/>
    <mergeCell ref="B106:B108"/>
    <mergeCell ref="B124:B126"/>
    <mergeCell ref="B121:B123"/>
    <mergeCell ref="B94:B96"/>
    <mergeCell ref="B85:B87"/>
    <mergeCell ref="B79:B81"/>
    <mergeCell ref="B88:B90"/>
    <mergeCell ref="B62:B66"/>
    <mergeCell ref="B53:B55"/>
    <mergeCell ref="B44:B46"/>
    <mergeCell ref="B115:B117"/>
    <mergeCell ref="B70:B72"/>
    <mergeCell ref="B109:B111"/>
    <mergeCell ref="B103:B105"/>
    <mergeCell ref="B97:B99"/>
    <mergeCell ref="B100:B102"/>
    <mergeCell ref="B73:B75"/>
    <mergeCell ref="B59:B61"/>
    <mergeCell ref="B56:B58"/>
    <mergeCell ref="B67:B69"/>
    <mergeCell ref="B82:B84"/>
    <mergeCell ref="B91:B93"/>
    <mergeCell ref="A4:O4"/>
    <mergeCell ref="B11:B13"/>
    <mergeCell ref="B8:B10"/>
    <mergeCell ref="A11:A13"/>
    <mergeCell ref="A8:A10"/>
    <mergeCell ref="B14:B16"/>
    <mergeCell ref="A14:A16"/>
    <mergeCell ref="B41:B43"/>
    <mergeCell ref="B50:B52"/>
    <mergeCell ref="B35:B37"/>
    <mergeCell ref="B38:B40"/>
    <mergeCell ref="B32:B34"/>
    <mergeCell ref="B47:B49"/>
    <mergeCell ref="B17:B19"/>
    <mergeCell ref="A17:A19"/>
    <mergeCell ref="B20:B22"/>
    <mergeCell ref="B23:B25"/>
    <mergeCell ref="B26:B28"/>
    <mergeCell ref="B29:B31"/>
    <mergeCell ref="A35:A37"/>
    <mergeCell ref="A38:A40"/>
    <mergeCell ref="A41:A43"/>
  </mergeCells>
  <pageMargins left="0.19652777777777777" right="0.19652777777777777" top="0.19652777777777777" bottom="0.19652777777777777" header="0.51180555555555551" footer="0.51180555555555551"/>
  <pageSetup paperSize="9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8F5B6-524B-4F7B-92C3-5F9789BB7072}">
  <dimension ref="A1:K35"/>
  <sheetViews>
    <sheetView zoomScale="115" zoomScaleNormal="115" workbookViewId="0">
      <selection activeCell="A3" sqref="A3:E3"/>
    </sheetView>
  </sheetViews>
  <sheetFormatPr defaultRowHeight="14.4"/>
  <cols>
    <col min="1" max="1" width="67.33203125" customWidth="1"/>
    <col min="2" max="5" width="11.109375" bestFit="1" customWidth="1"/>
  </cols>
  <sheetData>
    <row r="1" spans="1:11">
      <c r="A1" s="136" t="s">
        <v>819</v>
      </c>
      <c r="B1" s="136"/>
      <c r="C1" s="136"/>
      <c r="D1" s="136"/>
      <c r="E1" s="136"/>
    </row>
    <row r="2" spans="1:11">
      <c r="A2" s="135" t="s">
        <v>134</v>
      </c>
      <c r="B2" s="135"/>
      <c r="C2" s="135"/>
      <c r="D2" s="135"/>
      <c r="E2" s="135"/>
    </row>
    <row r="3" spans="1:11">
      <c r="A3" s="136" t="s">
        <v>978</v>
      </c>
      <c r="B3" s="136"/>
      <c r="C3" s="136"/>
      <c r="D3" s="136"/>
      <c r="E3" s="136"/>
    </row>
    <row r="4" spans="1:11" s="112" customFormat="1" ht="15.6">
      <c r="A4" s="175"/>
      <c r="B4" s="175"/>
      <c r="C4" s="175"/>
      <c r="D4" s="175"/>
      <c r="E4" s="175"/>
      <c r="F4" s="113"/>
      <c r="G4" s="113"/>
      <c r="H4" s="113"/>
      <c r="I4" s="113"/>
      <c r="J4" s="113"/>
      <c r="K4" s="114"/>
    </row>
    <row r="5" spans="1:11" s="112" customFormat="1" ht="15.6">
      <c r="A5" s="175" t="s">
        <v>943</v>
      </c>
      <c r="B5" s="175"/>
      <c r="C5" s="175"/>
      <c r="D5" s="175"/>
      <c r="E5" s="175"/>
      <c r="F5" s="113"/>
      <c r="G5" s="113"/>
      <c r="H5" s="113"/>
      <c r="I5" s="113"/>
      <c r="J5" s="113"/>
      <c r="K5" s="114"/>
    </row>
    <row r="6" spans="1:11" s="112" customFormat="1" ht="15.6">
      <c r="A6" s="175" t="s">
        <v>931</v>
      </c>
      <c r="B6" s="175"/>
      <c r="C6" s="175"/>
      <c r="D6" s="175"/>
      <c r="E6" s="175"/>
      <c r="F6" s="113"/>
      <c r="G6" s="113"/>
      <c r="H6" s="113"/>
      <c r="I6" s="113"/>
      <c r="J6" s="113"/>
      <c r="K6" s="114"/>
    </row>
    <row r="7" spans="1:11">
      <c r="A7" s="115"/>
      <c r="B7" s="115"/>
      <c r="C7" s="115"/>
      <c r="D7" s="115"/>
      <c r="E7" s="115"/>
    </row>
    <row r="8" spans="1:11" ht="20.399999999999999">
      <c r="A8" s="173" t="s">
        <v>1</v>
      </c>
      <c r="B8" s="173" t="s">
        <v>2</v>
      </c>
      <c r="C8" s="116" t="s">
        <v>3</v>
      </c>
      <c r="D8" s="116" t="s">
        <v>944</v>
      </c>
      <c r="E8" s="116" t="s">
        <v>945</v>
      </c>
    </row>
    <row r="9" spans="1:11">
      <c r="A9" s="174"/>
      <c r="B9" s="174"/>
      <c r="C9" s="95" t="s">
        <v>4</v>
      </c>
      <c r="D9" s="95" t="s">
        <v>4</v>
      </c>
      <c r="E9" s="95" t="s">
        <v>4</v>
      </c>
    </row>
    <row r="10" spans="1:11">
      <c r="A10" s="104" t="s">
        <v>5</v>
      </c>
      <c r="B10" s="105" t="s">
        <v>6</v>
      </c>
      <c r="C10" s="109">
        <v>759819</v>
      </c>
      <c r="D10" s="109">
        <v>759819</v>
      </c>
      <c r="E10" s="109">
        <v>759819</v>
      </c>
    </row>
    <row r="11" spans="1:11">
      <c r="A11" s="117" t="s">
        <v>7</v>
      </c>
      <c r="B11" s="117" t="s">
        <v>8</v>
      </c>
      <c r="C11" s="118" t="s">
        <v>9</v>
      </c>
      <c r="D11" s="118" t="s">
        <v>9</v>
      </c>
      <c r="E11" s="118" t="s">
        <v>9</v>
      </c>
    </row>
    <row r="12" spans="1:11">
      <c r="A12" s="96" t="s">
        <v>54</v>
      </c>
      <c r="B12" s="96" t="s">
        <v>55</v>
      </c>
      <c r="C12" s="101">
        <v>759819</v>
      </c>
      <c r="D12" s="101">
        <v>759819</v>
      </c>
      <c r="E12" s="101">
        <v>759819</v>
      </c>
    </row>
    <row r="13" spans="1:11">
      <c r="A13" s="115"/>
      <c r="B13" s="115"/>
      <c r="C13" s="119"/>
      <c r="D13" s="119"/>
      <c r="E13" s="119"/>
    </row>
    <row r="14" spans="1:11">
      <c r="A14" s="89" t="s">
        <v>68</v>
      </c>
      <c r="B14" s="90" t="s">
        <v>6</v>
      </c>
      <c r="C14" s="126">
        <v>995410</v>
      </c>
      <c r="D14" s="126">
        <f>D16+D17+D18</f>
        <v>747754</v>
      </c>
      <c r="E14" s="126">
        <f>E16+E17+E18</f>
        <v>747754</v>
      </c>
    </row>
    <row r="15" spans="1:11">
      <c r="A15" s="120" t="s">
        <v>7</v>
      </c>
      <c r="B15" s="120" t="s">
        <v>8</v>
      </c>
      <c r="C15" s="121" t="s">
        <v>9</v>
      </c>
      <c r="D15" s="121" t="s">
        <v>9</v>
      </c>
      <c r="E15" s="121" t="s">
        <v>9</v>
      </c>
    </row>
    <row r="16" spans="1:11">
      <c r="A16" s="87" t="s">
        <v>75</v>
      </c>
      <c r="B16" s="87" t="s">
        <v>76</v>
      </c>
      <c r="C16" s="93">
        <v>10356</v>
      </c>
      <c r="D16" s="93">
        <v>10356</v>
      </c>
      <c r="E16" s="93">
        <v>10356</v>
      </c>
    </row>
    <row r="17" spans="1:5">
      <c r="A17" s="87" t="s">
        <v>81</v>
      </c>
      <c r="B17" s="87" t="s">
        <v>82</v>
      </c>
      <c r="C17" s="93">
        <v>777341</v>
      </c>
      <c r="D17" s="93">
        <f>691620+57843-12065</f>
        <v>737398</v>
      </c>
      <c r="E17" s="93">
        <f>691620+57843-12065</f>
        <v>737398</v>
      </c>
    </row>
    <row r="18" spans="1:5">
      <c r="A18" s="87" t="s">
        <v>938</v>
      </c>
      <c r="B18" s="87" t="s">
        <v>102</v>
      </c>
      <c r="C18" s="93">
        <f>SUM(C19:C28)</f>
        <v>207713</v>
      </c>
      <c r="D18" s="93">
        <v>0</v>
      </c>
      <c r="E18" s="93">
        <v>0</v>
      </c>
    </row>
    <row r="19" spans="1:5">
      <c r="A19" s="122" t="s">
        <v>932</v>
      </c>
      <c r="B19" s="123"/>
      <c r="C19" s="124">
        <v>23191</v>
      </c>
      <c r="D19" s="124"/>
      <c r="E19" s="124"/>
    </row>
    <row r="20" spans="1:5">
      <c r="A20" s="122" t="s">
        <v>933</v>
      </c>
      <c r="B20" s="123"/>
      <c r="C20" s="124">
        <v>74000</v>
      </c>
      <c r="D20" s="124"/>
      <c r="E20" s="124"/>
    </row>
    <row r="21" spans="1:5">
      <c r="A21" s="122" t="s">
        <v>934</v>
      </c>
      <c r="B21" s="123"/>
      <c r="C21" s="124">
        <v>36000</v>
      </c>
      <c r="D21" s="124"/>
      <c r="E21" s="124"/>
    </row>
    <row r="22" spans="1:5">
      <c r="A22" s="122" t="s">
        <v>935</v>
      </c>
      <c r="B22" s="123"/>
      <c r="C22" s="124">
        <v>44252</v>
      </c>
      <c r="D22" s="124"/>
      <c r="E22" s="124"/>
    </row>
    <row r="23" spans="1:5">
      <c r="A23" s="122" t="s">
        <v>936</v>
      </c>
      <c r="B23" s="123"/>
      <c r="C23" s="124">
        <v>8175</v>
      </c>
      <c r="D23" s="124"/>
      <c r="E23" s="124"/>
    </row>
    <row r="24" spans="1:5">
      <c r="A24" s="122" t="s">
        <v>937</v>
      </c>
      <c r="B24" s="123"/>
      <c r="C24" s="124">
        <v>2095</v>
      </c>
      <c r="D24" s="124"/>
      <c r="E24" s="124"/>
    </row>
    <row r="25" spans="1:5">
      <c r="A25" s="125" t="s">
        <v>942</v>
      </c>
      <c r="B25" s="123"/>
      <c r="C25" s="124">
        <v>5000</v>
      </c>
      <c r="D25" s="124"/>
      <c r="E25" s="124"/>
    </row>
    <row r="26" spans="1:5">
      <c r="A26" s="125" t="s">
        <v>941</v>
      </c>
      <c r="B26" s="123"/>
      <c r="C26" s="124">
        <v>5000</v>
      </c>
      <c r="D26" s="124"/>
      <c r="E26" s="124"/>
    </row>
    <row r="27" spans="1:5">
      <c r="A27" s="125" t="s">
        <v>940</v>
      </c>
      <c r="B27" s="123"/>
      <c r="C27" s="124">
        <v>5000</v>
      </c>
      <c r="D27" s="124"/>
      <c r="E27" s="124"/>
    </row>
    <row r="28" spans="1:5">
      <c r="A28" s="125" t="s">
        <v>939</v>
      </c>
      <c r="B28" s="123"/>
      <c r="C28" s="124">
        <v>5000</v>
      </c>
      <c r="D28" s="124"/>
      <c r="E28" s="124"/>
    </row>
    <row r="29" spans="1:5">
      <c r="A29" s="115"/>
      <c r="B29" s="115"/>
      <c r="C29" s="119"/>
      <c r="D29" s="119"/>
      <c r="E29" s="119"/>
    </row>
    <row r="30" spans="1:5">
      <c r="A30" s="104" t="s">
        <v>119</v>
      </c>
      <c r="B30" s="105" t="s">
        <v>6</v>
      </c>
      <c r="C30" s="109">
        <v>-235591</v>
      </c>
      <c r="D30" s="109">
        <f>D10-D14</f>
        <v>12065</v>
      </c>
      <c r="E30" s="109">
        <f>E10-E14</f>
        <v>12065</v>
      </c>
    </row>
    <row r="31" spans="1:5">
      <c r="A31" s="115"/>
      <c r="B31" s="115"/>
      <c r="C31" s="119"/>
      <c r="D31" s="119"/>
      <c r="E31" s="119"/>
    </row>
    <row r="32" spans="1:5">
      <c r="A32" s="104" t="s">
        <v>120</v>
      </c>
      <c r="B32" s="105" t="s">
        <v>6</v>
      </c>
      <c r="C32" s="109">
        <v>235591</v>
      </c>
      <c r="D32" s="109">
        <f>D35</f>
        <v>-12065</v>
      </c>
      <c r="E32" s="109">
        <f>E35</f>
        <v>-12065</v>
      </c>
    </row>
    <row r="33" spans="1:5">
      <c r="A33" s="117" t="s">
        <v>7</v>
      </c>
      <c r="B33" s="117" t="s">
        <v>8</v>
      </c>
      <c r="C33" s="118" t="s">
        <v>9</v>
      </c>
      <c r="D33" s="118" t="s">
        <v>9</v>
      </c>
      <c r="E33" s="118" t="s">
        <v>9</v>
      </c>
    </row>
    <row r="34" spans="1:5">
      <c r="A34" s="96" t="s">
        <v>121</v>
      </c>
      <c r="B34" s="96" t="s">
        <v>122</v>
      </c>
      <c r="C34" s="101">
        <v>247656</v>
      </c>
      <c r="D34" s="101">
        <v>0</v>
      </c>
      <c r="E34" s="101">
        <v>0</v>
      </c>
    </row>
    <row r="35" spans="1:5">
      <c r="A35" s="96" t="s">
        <v>127</v>
      </c>
      <c r="B35" s="96" t="s">
        <v>128</v>
      </c>
      <c r="C35" s="101">
        <v>-12065</v>
      </c>
      <c r="D35" s="101">
        <v>-12065</v>
      </c>
      <c r="E35" s="101">
        <v>-12065</v>
      </c>
    </row>
  </sheetData>
  <mergeCells count="8">
    <mergeCell ref="A1:E1"/>
    <mergeCell ref="A8:A9"/>
    <mergeCell ref="B8:B9"/>
    <mergeCell ref="A6:E6"/>
    <mergeCell ref="A5:E5"/>
    <mergeCell ref="A4:E4"/>
    <mergeCell ref="A3:E3"/>
    <mergeCell ref="A2:E2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1.Pielikums</vt:lpstr>
      <vt:lpstr>2.Pielikums</vt:lpstr>
      <vt:lpstr>3.Pielikums</vt:lpstr>
      <vt:lpstr>4.Pielikums</vt:lpstr>
      <vt:lpstr>5.Pielikums</vt:lpstr>
      <vt:lpstr>6.Pielikums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Viola Jansone</dc:creator>
  <cp:lastModifiedBy>Inga Andra Leigute</cp:lastModifiedBy>
  <cp:lastPrinted>2024-01-26T12:09:54Z</cp:lastPrinted>
  <dcterms:created xsi:type="dcterms:W3CDTF">2024-01-13T11:00:40Z</dcterms:created>
  <dcterms:modified xsi:type="dcterms:W3CDTF">2024-01-30T08:43:17Z</dcterms:modified>
</cp:coreProperties>
</file>